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11340" windowHeight="9220" activeTab="0"/>
  </bookViews>
  <sheets>
    <sheet name="Residential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<sst xmlns="http://schemas.openxmlformats.org/spreadsheetml/2006/main" count="84" uniqueCount="74">
  <si>
    <t>V/Endicott</t>
  </si>
  <si>
    <t>1st 18,000 gallons</t>
  </si>
  <si>
    <t>minimum billing</t>
  </si>
  <si>
    <t>02/01/93</t>
  </si>
  <si>
    <t>02/01/95</t>
  </si>
  <si>
    <t>06/01/03</t>
  </si>
  <si>
    <t>06/01/04</t>
  </si>
  <si>
    <t>06/01/05</t>
  </si>
  <si>
    <t>06/01/08</t>
  </si>
  <si>
    <t>01/01/08</t>
  </si>
  <si>
    <t>Water Rate Schedules</t>
  </si>
  <si>
    <t>next 82,000 gal</t>
  </si>
  <si>
    <t>Add: Fixed Charge</t>
  </si>
  <si>
    <t>to above amounts</t>
  </si>
  <si>
    <t>1 - 5/8" - 18,000 gal</t>
  </si>
  <si>
    <t>2 - 3/4" - 24,000 gal</t>
  </si>
  <si>
    <t>Minimum Charges (6 months)</t>
  </si>
  <si>
    <t>3 - 1" - 42,000 gal</t>
  </si>
  <si>
    <t>4 - 1 1/4" = 60,000 gal</t>
  </si>
  <si>
    <t>5 - 1 1/2 - 78,000 gal</t>
  </si>
  <si>
    <t>6 - 2" - 126,000 gal</t>
  </si>
  <si>
    <t>Minimum Charges (1 month)</t>
  </si>
  <si>
    <t>1 - 5/8" - 3,000 gal</t>
  </si>
  <si>
    <t>2 - 3/4" - 4,000 gal</t>
  </si>
  <si>
    <t>3 - 1" - 7,000 gal</t>
  </si>
  <si>
    <t>4 - 1 1/4" = 10,000 gal</t>
  </si>
  <si>
    <t>5 - 1 1/2 - 13,000 gal</t>
  </si>
  <si>
    <t>6 - 2" - 21,000 gal</t>
  </si>
  <si>
    <t>Residential Sections B, C, D</t>
  </si>
  <si>
    <t>Industrial Section A</t>
  </si>
  <si>
    <t>1st 3,000 gallons</t>
  </si>
  <si>
    <t>next 14,000 gal</t>
  </si>
  <si>
    <t>Fixed Charge ($2/mon)</t>
  </si>
  <si>
    <t>Rates/1,000 gallons Usage</t>
  </si>
  <si>
    <t>(+8%)</t>
  </si>
  <si>
    <t>06/01/09</t>
  </si>
  <si>
    <t>Sewer Rates</t>
  </si>
  <si>
    <t>Rates/gallons Usage</t>
  </si>
  <si>
    <t>All Sections A, B, C, D</t>
  </si>
  <si>
    <t>(+10%)</t>
  </si>
  <si>
    <t>Flat Charge/gallon</t>
  </si>
  <si>
    <t>(+28%)</t>
  </si>
  <si>
    <t>Tipping Rates</t>
  </si>
  <si>
    <t>(+$22.50)</t>
  </si>
  <si>
    <t>(+$5.00)</t>
  </si>
  <si>
    <t>Notes: Min.Charges (6mo.) rates are based on per gallon</t>
  </si>
  <si>
    <t>usage rates in section 1</t>
  </si>
  <si>
    <t>06/01/12</t>
  </si>
  <si>
    <t>(+6.4%)</t>
  </si>
  <si>
    <t>(+9.18%)</t>
  </si>
  <si>
    <t>06/01/13</t>
  </si>
  <si>
    <t>(+3.62%)</t>
  </si>
  <si>
    <t>06/01/14</t>
  </si>
  <si>
    <t>(+5.00%)</t>
  </si>
  <si>
    <t>06/01/15</t>
  </si>
  <si>
    <t>(+4.36%)</t>
  </si>
  <si>
    <t>06/01/16</t>
  </si>
  <si>
    <t>(+4.09%)</t>
  </si>
  <si>
    <t>06/01/17</t>
  </si>
  <si>
    <t>(+2.75%)</t>
  </si>
  <si>
    <t>06/01/18</t>
  </si>
  <si>
    <t>(+2.08%)</t>
  </si>
  <si>
    <t>06/01/19</t>
  </si>
  <si>
    <t>(+$10.00)</t>
  </si>
  <si>
    <t>06/01/20</t>
  </si>
  <si>
    <t>(+2.37%)</t>
  </si>
  <si>
    <t>(+3.73%)</t>
  </si>
  <si>
    <t>(+$15.00)</t>
  </si>
  <si>
    <t xml:space="preserve"> </t>
  </si>
  <si>
    <t>06/01/21</t>
  </si>
  <si>
    <t>(+1.94%)</t>
  </si>
  <si>
    <t>06/01/22</t>
  </si>
  <si>
    <t>(+3.47%)</t>
  </si>
  <si>
    <t>06/01/23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</si>
</sst>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0_);[Red]\(&quot;$&quot;#,##0.000\)"/>
    <numFmt numFmtId="166" formatCode="[$-409]dddd\,\ mmmm\ dd\,\ yyyy"/>
    <numFmt numFmtId="167" formatCode="[$-409]h:mm:ss\ AM/PM"/>
    <numFmt numFmtId="168" formatCode="&quot;$&quot;#,##0.0000_);[Red]\(&quot;$&quot;#,##0.0000\)"/>
    <numFmt numFmtId="169" formatCode="&quot;$&quot;#,##0.0_);[Red]\(&quot;$&quot;#,##0.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8" fontId="2" fillId="0" borderId="0" xfId="55" applyNumberFormat="1" applyFont="1">
      <alignment/>
      <protection/>
    </xf>
    <xf numFmtId="164" fontId="2" fillId="0" borderId="0" xfId="55" applyNumberFormat="1" applyFont="1">
      <alignment/>
      <protection/>
    </xf>
    <xf numFmtId="8" fontId="3" fillId="0" borderId="0" xfId="55" applyNumberFormat="1" applyFont="1" applyAlignment="1">
      <alignment horizontal="center"/>
      <protection/>
    </xf>
    <xf numFmtId="8" fontId="3" fillId="0" borderId="0" xfId="55" applyNumberFormat="1" applyFont="1" applyAlignment="1" quotePrefix="1">
      <alignment horizontal="center"/>
      <protection/>
    </xf>
    <xf numFmtId="8" fontId="3" fillId="0" borderId="0" xfId="55" applyNumberFormat="1" applyFont="1">
      <alignment/>
      <protection/>
    </xf>
    <xf numFmtId="8" fontId="1" fillId="0" borderId="0" xfId="55" applyNumberFormat="1">
      <alignment/>
      <protection/>
    </xf>
    <xf numFmtId="8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8" fontId="3" fillId="0" borderId="0" xfId="55" applyNumberFormat="1" applyFont="1" applyFill="1" applyAlignment="1" quotePrefix="1">
      <alignment horizontal="center"/>
      <protection/>
    </xf>
    <xf numFmtId="10" fontId="3" fillId="33" borderId="0" xfId="55" applyNumberFormat="1" applyFont="1" applyFill="1" applyAlignment="1">
      <alignment horizontal="center"/>
      <protection/>
    </xf>
    <xf numFmtId="0" fontId="2" fillId="33" borderId="0" xfId="0" applyFont="1" applyFill="1" applyAlignment="1">
      <alignment horizontal="center"/>
    </xf>
    <xf numFmtId="8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8" fontId="6" fillId="0" borderId="0" xfId="55" applyNumberFormat="1" applyFont="1" applyAlignment="1" quotePrefix="1">
      <alignment horizontal="center"/>
      <protection/>
    </xf>
    <xf numFmtId="8" fontId="6" fillId="0" borderId="0" xfId="55" applyNumberFormat="1" applyFont="1" applyFill="1" applyAlignment="1" quotePrefix="1">
      <alignment horizontal="center"/>
      <protection/>
    </xf>
    <xf numFmtId="8" fontId="6" fillId="0" borderId="0" xfId="55" applyNumberFormat="1" applyFont="1" applyAlignment="1">
      <alignment horizontal="center"/>
      <protection/>
    </xf>
    <xf numFmtId="9" fontId="6" fillId="0" borderId="0" xfId="55" applyNumberFormat="1" applyFont="1" applyAlignment="1">
      <alignment horizontal="center"/>
      <protection/>
    </xf>
    <xf numFmtId="10" fontId="6" fillId="0" borderId="0" xfId="55" applyNumberFormat="1" applyFont="1" applyAlignment="1">
      <alignment horizontal="center"/>
      <protection/>
    </xf>
    <xf numFmtId="0" fontId="1" fillId="0" borderId="0" xfId="0" applyFont="1" applyAlignment="1">
      <alignment/>
    </xf>
    <xf numFmtId="8" fontId="1" fillId="0" borderId="0" xfId="55" applyNumberFormat="1" applyFont="1">
      <alignment/>
      <protection/>
    </xf>
    <xf numFmtId="8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0" fontId="6" fillId="0" borderId="0" xfId="55" applyNumberFormat="1" applyFont="1" applyFill="1" applyAlignment="1">
      <alignment horizontal="center"/>
      <protection/>
    </xf>
    <xf numFmtId="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8" fontId="6" fillId="33" borderId="0" xfId="55" applyNumberFormat="1" applyFont="1" applyFill="1" applyAlignment="1" quotePrefix="1">
      <alignment horizontal="center"/>
      <protection/>
    </xf>
    <xf numFmtId="10" fontId="6" fillId="33" borderId="0" xfId="55" applyNumberFormat="1" applyFont="1" applyFill="1" applyAlignment="1">
      <alignment horizontal="center"/>
      <protection/>
    </xf>
    <xf numFmtId="0" fontId="1" fillId="33" borderId="0" xfId="0" applyFont="1" applyFill="1" applyAlignment="1">
      <alignment horizontal="center"/>
    </xf>
    <xf numFmtId="8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8" fontId="0" fillId="33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PageLayoutView="0" workbookViewId="0" topLeftCell="A1">
      <selection activeCell="V41" sqref="V41"/>
    </sheetView>
  </sheetViews>
  <sheetFormatPr defaultColWidth="11.421875" defaultRowHeight="12.75"/>
  <cols>
    <col min="1" max="1" width="27.7109375" style="0" customWidth="1"/>
    <col min="2" max="2" width="24.140625" style="0" customWidth="1"/>
    <col min="3" max="4" width="8.8515625" style="0" hidden="1" customWidth="1"/>
    <col min="5" max="5" width="9.7109375" style="0" hidden="1" customWidth="1"/>
    <col min="6" max="6" width="9.8515625" style="0" hidden="1" customWidth="1"/>
    <col min="7" max="7" width="8.8515625" style="0" hidden="1" customWidth="1"/>
    <col min="8" max="8" width="9.00390625" style="0" hidden="1" customWidth="1"/>
    <col min="9" max="9" width="9.28125" style="30" hidden="1" customWidth="1"/>
    <col min="10" max="10" width="9.00390625" style="0" hidden="1" customWidth="1"/>
    <col min="11" max="11" width="9.00390625" style="14" hidden="1" customWidth="1"/>
    <col min="12" max="12" width="9.00390625" style="16" hidden="1" customWidth="1"/>
    <col min="13" max="13" width="8.8515625" style="8" hidden="1" customWidth="1"/>
    <col min="14" max="14" width="9.8515625" style="0" hidden="1" customWidth="1"/>
    <col min="15" max="15" width="9.140625" style="38" hidden="1" customWidth="1"/>
    <col min="16" max="16" width="10.28125" style="38" hidden="1" customWidth="1"/>
    <col min="17" max="17" width="11.140625" style="38" customWidth="1"/>
    <col min="18" max="18" width="9.421875" style="40" customWidth="1"/>
    <col min="19" max="19" width="9.8515625" style="0" customWidth="1"/>
    <col min="20" max="21" width="11.140625" style="40" customWidth="1"/>
    <col min="22" max="22" width="11.421875" style="47" customWidth="1"/>
    <col min="23" max="16384" width="8.8515625" style="0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2">
        <f ca="1">TODAY()</f>
        <v>45061</v>
      </c>
      <c r="I1" s="28"/>
      <c r="J1" s="1"/>
      <c r="N1" s="8"/>
      <c r="O1" s="33"/>
      <c r="P1" s="33"/>
      <c r="Q1" s="33"/>
    </row>
    <row r="2" spans="1:17" ht="15.75">
      <c r="A2" s="1" t="s">
        <v>10</v>
      </c>
      <c r="B2" s="1"/>
      <c r="C2" s="28"/>
      <c r="D2" s="28"/>
      <c r="E2" s="28"/>
      <c r="F2" s="28"/>
      <c r="G2" s="28"/>
      <c r="H2" s="28"/>
      <c r="I2" s="28"/>
      <c r="J2" s="1"/>
      <c r="N2" s="8"/>
      <c r="O2" s="33"/>
      <c r="P2" s="33"/>
      <c r="Q2" s="33"/>
    </row>
    <row r="3" spans="1:22" ht="15.75">
      <c r="A3" s="3"/>
      <c r="B3" s="3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9</v>
      </c>
      <c r="I3" s="22" t="s">
        <v>8</v>
      </c>
      <c r="J3" s="22" t="s">
        <v>35</v>
      </c>
      <c r="K3" s="22" t="s">
        <v>47</v>
      </c>
      <c r="L3" s="22" t="s">
        <v>50</v>
      </c>
      <c r="M3" s="23" t="s">
        <v>52</v>
      </c>
      <c r="N3" s="23" t="s">
        <v>54</v>
      </c>
      <c r="O3" s="23" t="s">
        <v>56</v>
      </c>
      <c r="P3" s="23" t="s">
        <v>58</v>
      </c>
      <c r="Q3" s="23" t="s">
        <v>60</v>
      </c>
      <c r="R3" s="23" t="s">
        <v>62</v>
      </c>
      <c r="S3" s="23" t="s">
        <v>64</v>
      </c>
      <c r="T3" s="23" t="s">
        <v>69</v>
      </c>
      <c r="U3" s="23" t="s">
        <v>71</v>
      </c>
      <c r="V3" s="42" t="s">
        <v>73</v>
      </c>
    </row>
    <row r="4" spans="1:22" ht="15.75">
      <c r="A4" s="5" t="s">
        <v>33</v>
      </c>
      <c r="B4" s="5"/>
      <c r="C4" s="22"/>
      <c r="D4" s="22"/>
      <c r="E4" s="22"/>
      <c r="F4" s="22"/>
      <c r="G4" s="22"/>
      <c r="H4" s="22" t="s">
        <v>34</v>
      </c>
      <c r="I4" s="22" t="s">
        <v>34</v>
      </c>
      <c r="J4" s="24" t="s">
        <v>34</v>
      </c>
      <c r="K4" s="24" t="s">
        <v>48</v>
      </c>
      <c r="L4" s="25">
        <v>0</v>
      </c>
      <c r="M4" s="26">
        <v>0.03</v>
      </c>
      <c r="N4" s="26">
        <v>0.076</v>
      </c>
      <c r="O4" s="34">
        <v>0.0456</v>
      </c>
      <c r="P4" s="34">
        <v>0.026</v>
      </c>
      <c r="Q4" s="34">
        <v>0.0205</v>
      </c>
      <c r="R4" s="34">
        <v>0.055</v>
      </c>
      <c r="S4" s="34">
        <v>0.0674</v>
      </c>
      <c r="T4" s="34">
        <v>0.0755</v>
      </c>
      <c r="U4" s="34">
        <v>0.0897</v>
      </c>
      <c r="V4" s="43">
        <v>0.1359</v>
      </c>
    </row>
    <row r="5" spans="1:17" ht="15.75">
      <c r="A5" s="3" t="s">
        <v>28</v>
      </c>
      <c r="B5" s="3" t="s">
        <v>29</v>
      </c>
      <c r="C5" s="4"/>
      <c r="D5" s="4"/>
      <c r="E5" s="4"/>
      <c r="F5" s="4"/>
      <c r="G5" s="4"/>
      <c r="H5" s="4"/>
      <c r="I5" s="22"/>
      <c r="J5" s="24"/>
      <c r="L5" s="14"/>
      <c r="M5" s="27"/>
      <c r="N5" s="27"/>
      <c r="O5" s="33"/>
      <c r="P5" s="33"/>
      <c r="Q5" s="33"/>
    </row>
    <row r="6" spans="1:22" ht="15.75">
      <c r="A6" s="6" t="s">
        <v>1</v>
      </c>
      <c r="B6" s="6" t="s">
        <v>30</v>
      </c>
      <c r="C6" s="6">
        <v>1.28</v>
      </c>
      <c r="D6" s="6">
        <v>1.28</v>
      </c>
      <c r="E6" s="6">
        <v>1.6</v>
      </c>
      <c r="F6" s="6">
        <v>1.66</v>
      </c>
      <c r="G6" s="6">
        <v>1.73</v>
      </c>
      <c r="H6" s="6">
        <v>1.87</v>
      </c>
      <c r="I6" s="28">
        <v>2.02</v>
      </c>
      <c r="J6" s="28">
        <v>2.1816</v>
      </c>
      <c r="K6" s="29">
        <f>J6*1.064</f>
        <v>2.3212224</v>
      </c>
      <c r="L6" s="29">
        <v>2.32</v>
      </c>
      <c r="M6" s="29">
        <f>SUM(L6*1.03)</f>
        <v>2.3895999999999997</v>
      </c>
      <c r="N6" s="29">
        <f>SUM(M6*1.076)</f>
        <v>2.5712096</v>
      </c>
      <c r="O6" s="35">
        <f>SUM(N6*1.0456)</f>
        <v>2.68845675776</v>
      </c>
      <c r="P6" s="35">
        <f>SUM(O6*1.026)</f>
        <v>2.75835663346176</v>
      </c>
      <c r="Q6" s="35">
        <v>2.82</v>
      </c>
      <c r="R6" s="41">
        <f>SUM(Q6*1.055)</f>
        <v>2.9751</v>
      </c>
      <c r="S6" s="11">
        <f>R6*1.0674</f>
        <v>3.1756217399999995</v>
      </c>
      <c r="T6" s="41">
        <f>S6*1.0755</f>
        <v>3.415381181369999</v>
      </c>
      <c r="U6" s="41">
        <f>T6*1.0897</f>
        <v>3.7217408733388875</v>
      </c>
      <c r="V6" s="48">
        <f>U6*1.1359</f>
        <v>4.227525458025642</v>
      </c>
    </row>
    <row r="7" spans="1:22" ht="15.75">
      <c r="A7" s="6" t="s">
        <v>2</v>
      </c>
      <c r="B7" s="6" t="s">
        <v>2</v>
      </c>
      <c r="C7" s="6"/>
      <c r="D7" s="6"/>
      <c r="E7" s="6"/>
      <c r="F7" s="6"/>
      <c r="G7" s="6"/>
      <c r="H7" s="6"/>
      <c r="I7" s="28"/>
      <c r="J7" s="28"/>
      <c r="K7" s="29"/>
      <c r="L7" s="29"/>
      <c r="M7" s="29"/>
      <c r="N7" s="29"/>
      <c r="O7" s="35"/>
      <c r="P7" s="35"/>
      <c r="Q7" s="35"/>
      <c r="R7" s="41"/>
      <c r="S7" s="11"/>
      <c r="T7" s="41"/>
      <c r="U7" s="41"/>
      <c r="V7" s="48"/>
    </row>
    <row r="8" spans="1:22" ht="15.75">
      <c r="A8" s="6"/>
      <c r="B8" s="6"/>
      <c r="C8" s="6"/>
      <c r="D8" s="6"/>
      <c r="E8" s="6"/>
      <c r="F8" s="6"/>
      <c r="G8" s="6"/>
      <c r="H8" s="6"/>
      <c r="I8" s="28"/>
      <c r="J8" s="28"/>
      <c r="K8" s="29"/>
      <c r="L8" s="29"/>
      <c r="M8" s="29"/>
      <c r="N8" s="29"/>
      <c r="O8" s="35"/>
      <c r="P8" s="35"/>
      <c r="Q8" s="35"/>
      <c r="R8" s="41"/>
      <c r="S8" s="11"/>
      <c r="T8" s="41"/>
      <c r="U8" s="41"/>
      <c r="V8" s="48"/>
    </row>
    <row r="9" spans="1:22" ht="15.75">
      <c r="A9" s="6" t="s">
        <v>11</v>
      </c>
      <c r="B9" s="6" t="s">
        <v>31</v>
      </c>
      <c r="C9" s="6">
        <v>1</v>
      </c>
      <c r="D9" s="6">
        <v>1.1</v>
      </c>
      <c r="E9" s="6">
        <v>1.68</v>
      </c>
      <c r="F9" s="6">
        <v>1.44</v>
      </c>
      <c r="G9" s="6">
        <v>1.5</v>
      </c>
      <c r="H9" s="6">
        <v>1.62</v>
      </c>
      <c r="I9" s="28">
        <v>1.75</v>
      </c>
      <c r="J9" s="28">
        <v>1.89</v>
      </c>
      <c r="K9" s="29">
        <f>J9*1.064</f>
        <v>2.01096</v>
      </c>
      <c r="L9" s="29">
        <v>2.01</v>
      </c>
      <c r="M9" s="29">
        <f>SUM(L9*1.03)</f>
        <v>2.0703</v>
      </c>
      <c r="N9" s="29">
        <f>SUM(M9*1.076)</f>
        <v>2.2276428000000004</v>
      </c>
      <c r="O9" s="35">
        <f>SUM(N9*1.0456)</f>
        <v>2.3292233116800007</v>
      </c>
      <c r="P9" s="35">
        <f>SUM(O9*1.026)</f>
        <v>2.389783117783681</v>
      </c>
      <c r="Q9" s="35">
        <f>SUM(P9*1.0205)</f>
        <v>2.438773671698246</v>
      </c>
      <c r="R9" s="41">
        <f>SUM(Q9*1.055)</f>
        <v>2.57290622364165</v>
      </c>
      <c r="S9" s="11">
        <f>R9*1.0674</f>
        <v>2.7463201031150968</v>
      </c>
      <c r="T9" s="41">
        <v>2.96</v>
      </c>
      <c r="U9" s="41">
        <f>T9*1.0897</f>
        <v>3.2255119999999997</v>
      </c>
      <c r="V9" s="48">
        <f>U9*1.1359</f>
        <v>3.6638590807999996</v>
      </c>
    </row>
    <row r="10" spans="1:22" ht="15.75">
      <c r="A10" s="6"/>
      <c r="B10" s="6"/>
      <c r="C10" s="6"/>
      <c r="D10" s="6"/>
      <c r="E10" s="6"/>
      <c r="F10" s="6"/>
      <c r="G10" s="6"/>
      <c r="H10" s="6"/>
      <c r="I10" s="28"/>
      <c r="J10" s="28"/>
      <c r="K10" s="29"/>
      <c r="L10" s="29"/>
      <c r="M10" s="29"/>
      <c r="N10" s="29"/>
      <c r="O10" s="35"/>
      <c r="P10" s="35"/>
      <c r="Q10" s="35"/>
      <c r="R10" s="41"/>
      <c r="S10" s="11"/>
      <c r="T10" s="41"/>
      <c r="U10" s="41"/>
      <c r="V10" s="48"/>
    </row>
    <row r="11" spans="1:22" ht="15.75">
      <c r="A11" s="6" t="s">
        <v>12</v>
      </c>
      <c r="B11" s="6" t="s">
        <v>32</v>
      </c>
      <c r="C11" s="6">
        <v>12</v>
      </c>
      <c r="D11" s="6">
        <v>12</v>
      </c>
      <c r="E11" s="6">
        <v>12</v>
      </c>
      <c r="F11" s="6">
        <v>12</v>
      </c>
      <c r="G11" s="6">
        <v>12</v>
      </c>
      <c r="H11" s="6">
        <v>12</v>
      </c>
      <c r="I11" s="28">
        <v>12</v>
      </c>
      <c r="J11" s="28">
        <v>12</v>
      </c>
      <c r="K11" s="29">
        <v>12</v>
      </c>
      <c r="L11" s="29">
        <v>12</v>
      </c>
      <c r="M11" s="29">
        <v>12</v>
      </c>
      <c r="N11" s="29">
        <v>12</v>
      </c>
      <c r="O11" s="35">
        <v>12</v>
      </c>
      <c r="P11" s="35">
        <v>12</v>
      </c>
      <c r="Q11" s="35">
        <v>12</v>
      </c>
      <c r="R11" s="41">
        <v>12</v>
      </c>
      <c r="S11" s="11">
        <v>12</v>
      </c>
      <c r="T11" s="41">
        <v>12</v>
      </c>
      <c r="U11" s="41">
        <v>12</v>
      </c>
      <c r="V11" s="48">
        <v>12</v>
      </c>
    </row>
    <row r="12" spans="1:22" ht="15.75">
      <c r="A12" s="6" t="s">
        <v>13</v>
      </c>
      <c r="B12" s="6"/>
      <c r="C12" s="6"/>
      <c r="D12" s="6"/>
      <c r="E12" s="6"/>
      <c r="F12" s="6"/>
      <c r="G12" s="6"/>
      <c r="H12" s="6"/>
      <c r="I12" s="28"/>
      <c r="J12" s="28"/>
      <c r="K12" s="29"/>
      <c r="L12" s="29"/>
      <c r="M12" s="29"/>
      <c r="N12" s="29"/>
      <c r="O12" s="35"/>
      <c r="P12" s="35"/>
      <c r="Q12" s="35"/>
      <c r="R12" s="41"/>
      <c r="S12" s="11"/>
      <c r="T12" s="41"/>
      <c r="U12" s="41"/>
      <c r="V12" s="48"/>
    </row>
    <row r="13" spans="1:22" ht="15.75">
      <c r="A13" s="6"/>
      <c r="B13" s="6"/>
      <c r="C13" s="6"/>
      <c r="D13" s="6"/>
      <c r="E13" s="6"/>
      <c r="F13" s="6"/>
      <c r="G13" s="6"/>
      <c r="H13" s="6"/>
      <c r="I13" s="28"/>
      <c r="J13" s="28"/>
      <c r="K13" s="29"/>
      <c r="L13" s="29"/>
      <c r="M13" s="29"/>
      <c r="N13" s="29"/>
      <c r="O13" s="35"/>
      <c r="P13" s="35"/>
      <c r="Q13" s="35"/>
      <c r="R13" s="41"/>
      <c r="S13" s="11"/>
      <c r="T13" s="41"/>
      <c r="U13" s="41"/>
      <c r="V13" s="48"/>
    </row>
    <row r="14" spans="1:22" ht="15.75">
      <c r="A14" s="5" t="s">
        <v>16</v>
      </c>
      <c r="B14" s="5"/>
      <c r="C14" s="6"/>
      <c r="D14" s="6"/>
      <c r="E14" s="6"/>
      <c r="F14" s="6"/>
      <c r="G14" s="6"/>
      <c r="H14" s="6"/>
      <c r="I14" s="28"/>
      <c r="J14" s="28"/>
      <c r="K14" s="29"/>
      <c r="L14" s="29"/>
      <c r="M14" s="29"/>
      <c r="N14" s="29"/>
      <c r="O14" s="35"/>
      <c r="P14" s="35"/>
      <c r="Q14" s="35"/>
      <c r="R14" s="41"/>
      <c r="S14" s="11"/>
      <c r="T14" s="41"/>
      <c r="U14" s="41"/>
      <c r="V14" s="48"/>
    </row>
    <row r="15" spans="1:22" ht="15.75">
      <c r="A15" s="6" t="s">
        <v>14</v>
      </c>
      <c r="B15" s="6"/>
      <c r="C15" s="6">
        <v>23.04</v>
      </c>
      <c r="D15" s="6">
        <v>23.04</v>
      </c>
      <c r="E15" s="6">
        <v>28.8</v>
      </c>
      <c r="F15" s="6">
        <v>29.88</v>
      </c>
      <c r="G15" s="6">
        <v>31.14</v>
      </c>
      <c r="H15" s="6">
        <v>33.66</v>
      </c>
      <c r="I15" s="28">
        <v>36.36</v>
      </c>
      <c r="J15" s="28">
        <v>39.24</v>
      </c>
      <c r="K15" s="29">
        <v>41.76</v>
      </c>
      <c r="L15" s="29">
        <v>41.76</v>
      </c>
      <c r="M15" s="29">
        <v>43.02</v>
      </c>
      <c r="N15" s="29">
        <f>SUM(M15*1.076)</f>
        <v>46.28952</v>
      </c>
      <c r="O15" s="35">
        <v>48.42</v>
      </c>
      <c r="P15" s="35">
        <f>SUM(O15*1.026)</f>
        <v>49.678920000000005</v>
      </c>
      <c r="Q15" s="35">
        <v>50.76</v>
      </c>
      <c r="R15" s="41">
        <v>53.64</v>
      </c>
      <c r="S15" s="11">
        <v>57.24</v>
      </c>
      <c r="T15" s="41">
        <f>S15*1.0755</f>
        <v>61.56162</v>
      </c>
      <c r="U15" s="41">
        <v>66.96</v>
      </c>
      <c r="V15" s="48">
        <v>76.14</v>
      </c>
    </row>
    <row r="16" spans="1:22" ht="15.75">
      <c r="A16" s="6"/>
      <c r="B16" s="6"/>
      <c r="C16" s="6"/>
      <c r="D16" s="6"/>
      <c r="E16" s="6"/>
      <c r="F16" s="6"/>
      <c r="G16" s="6"/>
      <c r="H16" s="6"/>
      <c r="I16" s="28"/>
      <c r="J16" s="28"/>
      <c r="K16" s="29"/>
      <c r="L16" s="29"/>
      <c r="M16" s="29"/>
      <c r="N16" s="29"/>
      <c r="O16" s="35"/>
      <c r="P16" s="35"/>
      <c r="Q16" s="35"/>
      <c r="R16" s="41"/>
      <c r="S16" s="11"/>
      <c r="T16" s="41"/>
      <c r="U16" s="41"/>
      <c r="V16" s="48"/>
    </row>
    <row r="17" spans="1:22" ht="15.75">
      <c r="A17" s="6" t="s">
        <v>15</v>
      </c>
      <c r="B17" s="6"/>
      <c r="C17" s="6">
        <v>29.04</v>
      </c>
      <c r="D17" s="6">
        <v>29.04</v>
      </c>
      <c r="E17" s="6">
        <v>37.08</v>
      </c>
      <c r="F17" s="6">
        <v>38.52</v>
      </c>
      <c r="G17" s="6">
        <v>40.14</v>
      </c>
      <c r="H17" s="6">
        <v>43.38</v>
      </c>
      <c r="I17" s="28">
        <v>46.86</v>
      </c>
      <c r="J17" s="28">
        <v>50.58</v>
      </c>
      <c r="K17" s="29">
        <v>53.82</v>
      </c>
      <c r="L17" s="29">
        <v>53.82</v>
      </c>
      <c r="M17" s="29">
        <v>55.44</v>
      </c>
      <c r="N17" s="29">
        <f>SUM(M17*1.076)</f>
        <v>59.65344</v>
      </c>
      <c r="O17" s="35">
        <v>62.4</v>
      </c>
      <c r="P17" s="35">
        <f>SUM(O17*1.026)</f>
        <v>64.0224</v>
      </c>
      <c r="Q17" s="35">
        <v>65.4</v>
      </c>
      <c r="R17" s="41">
        <v>69.06</v>
      </c>
      <c r="S17" s="11">
        <v>73.74</v>
      </c>
      <c r="T17" s="41">
        <v>79.32</v>
      </c>
      <c r="U17" s="41">
        <v>86.34</v>
      </c>
      <c r="V17" s="48">
        <v>98.1</v>
      </c>
    </row>
    <row r="18" spans="1:22" ht="15.75">
      <c r="A18" s="6"/>
      <c r="B18" s="6"/>
      <c r="C18" s="6"/>
      <c r="D18" s="6"/>
      <c r="E18" s="6"/>
      <c r="F18" s="6"/>
      <c r="G18" s="6"/>
      <c r="H18" s="6"/>
      <c r="I18" s="28"/>
      <c r="J18" s="28"/>
      <c r="K18" s="29"/>
      <c r="L18" s="29"/>
      <c r="M18" s="29"/>
      <c r="N18" s="29"/>
      <c r="O18" s="35"/>
      <c r="P18" s="35"/>
      <c r="Q18" s="35"/>
      <c r="R18" s="41"/>
      <c r="S18" s="11"/>
      <c r="T18" s="41"/>
      <c r="U18" s="41"/>
      <c r="V18" s="48"/>
    </row>
    <row r="19" spans="1:22" ht="15.75">
      <c r="A19" s="6" t="s">
        <v>17</v>
      </c>
      <c r="B19" s="6"/>
      <c r="C19" s="6">
        <v>47.04</v>
      </c>
      <c r="D19" s="6">
        <v>47.04</v>
      </c>
      <c r="E19" s="6">
        <v>61.92</v>
      </c>
      <c r="F19" s="6">
        <v>64.44</v>
      </c>
      <c r="G19" s="6">
        <v>67.14</v>
      </c>
      <c r="H19" s="6">
        <v>72.54</v>
      </c>
      <c r="I19" s="28">
        <v>78.36</v>
      </c>
      <c r="J19" s="28">
        <v>84.6</v>
      </c>
      <c r="K19" s="29">
        <v>90</v>
      </c>
      <c r="L19" s="29">
        <v>90</v>
      </c>
      <c r="M19" s="29">
        <f>SUM(L19*1.03)</f>
        <v>92.7</v>
      </c>
      <c r="N19" s="29">
        <f>SUM(M19*1.076)</f>
        <v>99.74520000000001</v>
      </c>
      <c r="O19" s="35">
        <v>104.34</v>
      </c>
      <c r="P19" s="35">
        <v>107.04</v>
      </c>
      <c r="Q19" s="35">
        <v>109.32</v>
      </c>
      <c r="R19" s="41">
        <v>115.32</v>
      </c>
      <c r="S19" s="11">
        <v>123.24</v>
      </c>
      <c r="T19" s="41">
        <v>132.6</v>
      </c>
      <c r="U19" s="41">
        <v>144.48</v>
      </c>
      <c r="V19" s="48">
        <v>163.98</v>
      </c>
    </row>
    <row r="20" spans="1:22" ht="15.75">
      <c r="A20" s="6"/>
      <c r="B20" s="6"/>
      <c r="C20" s="6"/>
      <c r="D20" s="6"/>
      <c r="E20" s="6"/>
      <c r="F20" s="6"/>
      <c r="G20" s="6"/>
      <c r="H20" s="6"/>
      <c r="I20" s="28"/>
      <c r="J20" s="28"/>
      <c r="K20" s="29"/>
      <c r="L20" s="29"/>
      <c r="M20" s="29"/>
      <c r="N20" s="29"/>
      <c r="O20" s="35"/>
      <c r="P20" s="35"/>
      <c r="Q20" s="35"/>
      <c r="R20" s="41"/>
      <c r="S20" s="11"/>
      <c r="T20" s="41"/>
      <c r="U20" s="41"/>
      <c r="V20" s="48"/>
    </row>
    <row r="21" spans="1:22" ht="15.75">
      <c r="A21" s="6" t="s">
        <v>18</v>
      </c>
      <c r="B21" s="6"/>
      <c r="C21" s="6">
        <v>65.04</v>
      </c>
      <c r="D21" s="6">
        <v>65.04</v>
      </c>
      <c r="E21" s="6">
        <v>86.76</v>
      </c>
      <c r="F21" s="6">
        <v>90.36</v>
      </c>
      <c r="G21" s="6">
        <v>94.14</v>
      </c>
      <c r="H21" s="6">
        <v>101.7</v>
      </c>
      <c r="I21" s="28">
        <v>109.86</v>
      </c>
      <c r="J21" s="28">
        <v>118.62</v>
      </c>
      <c r="K21" s="29">
        <v>126.18</v>
      </c>
      <c r="L21" s="29">
        <v>126.18</v>
      </c>
      <c r="M21" s="29">
        <v>129.96</v>
      </c>
      <c r="N21" s="29">
        <f>SUM(M21*1.076)</f>
        <v>139.83696</v>
      </c>
      <c r="O21" s="35">
        <v>146.28</v>
      </c>
      <c r="P21" s="35">
        <v>150.06</v>
      </c>
      <c r="Q21" s="35">
        <v>153.24</v>
      </c>
      <c r="R21" s="41">
        <v>161.58</v>
      </c>
      <c r="S21" s="11">
        <f>R21*1.0674</f>
        <v>172.470492</v>
      </c>
      <c r="T21" s="41">
        <v>185.88</v>
      </c>
      <c r="U21" s="41">
        <v>202.62</v>
      </c>
      <c r="V21" s="48">
        <v>229.86</v>
      </c>
    </row>
    <row r="22" spans="1:22" ht="15.75">
      <c r="A22" s="6"/>
      <c r="B22" s="6"/>
      <c r="C22" s="6"/>
      <c r="D22" s="6"/>
      <c r="E22" s="6"/>
      <c r="F22" s="6"/>
      <c r="G22" s="6"/>
      <c r="H22" s="6"/>
      <c r="I22" s="28"/>
      <c r="J22" s="28"/>
      <c r="K22" s="29"/>
      <c r="L22" s="29"/>
      <c r="M22" s="29"/>
      <c r="N22" s="29"/>
      <c r="O22" s="35"/>
      <c r="P22" s="35"/>
      <c r="Q22" s="35"/>
      <c r="R22" s="41"/>
      <c r="S22" s="11" t="s">
        <v>68</v>
      </c>
      <c r="T22" s="41"/>
      <c r="U22" s="41"/>
      <c r="V22" s="48"/>
    </row>
    <row r="23" spans="1:22" ht="15.75">
      <c r="A23" s="6" t="s">
        <v>19</v>
      </c>
      <c r="B23" s="6"/>
      <c r="C23" s="6">
        <v>83.04</v>
      </c>
      <c r="D23" s="6">
        <v>83.04</v>
      </c>
      <c r="E23" s="6">
        <v>111.6</v>
      </c>
      <c r="F23" s="6">
        <v>116.28</v>
      </c>
      <c r="G23" s="6">
        <v>121.14</v>
      </c>
      <c r="H23" s="6">
        <v>130.86</v>
      </c>
      <c r="I23" s="28">
        <v>141.36</v>
      </c>
      <c r="J23" s="28">
        <v>152.64</v>
      </c>
      <c r="K23" s="29">
        <v>162.36</v>
      </c>
      <c r="L23" s="29">
        <v>162.36</v>
      </c>
      <c r="M23" s="29">
        <v>167.22</v>
      </c>
      <c r="N23" s="29">
        <f>SUM(M23*1.076)</f>
        <v>179.92872</v>
      </c>
      <c r="O23" s="35">
        <v>188.22</v>
      </c>
      <c r="P23" s="35">
        <v>193.08</v>
      </c>
      <c r="Q23" s="35">
        <v>197.16</v>
      </c>
      <c r="R23" s="41">
        <v>207.84</v>
      </c>
      <c r="S23" s="11">
        <v>222.24</v>
      </c>
      <c r="T23" s="41">
        <v>239.16</v>
      </c>
      <c r="U23" s="41">
        <v>260.76</v>
      </c>
      <c r="V23" s="48">
        <v>296.74</v>
      </c>
    </row>
    <row r="24" spans="1:22" ht="15.75">
      <c r="A24" s="6"/>
      <c r="B24" s="6"/>
      <c r="C24" s="6"/>
      <c r="D24" s="6"/>
      <c r="E24" s="6"/>
      <c r="F24" s="6"/>
      <c r="G24" s="6"/>
      <c r="H24" s="6"/>
      <c r="I24" s="28"/>
      <c r="J24" s="28"/>
      <c r="K24" s="29"/>
      <c r="L24" s="29"/>
      <c r="M24" s="29"/>
      <c r="N24" s="29"/>
      <c r="O24" s="35"/>
      <c r="P24" s="35"/>
      <c r="Q24" s="35"/>
      <c r="R24" s="41"/>
      <c r="S24" s="11"/>
      <c r="T24" s="41"/>
      <c r="U24" s="41"/>
      <c r="V24" s="48"/>
    </row>
    <row r="25" spans="1:22" ht="15.75">
      <c r="A25" s="6" t="s">
        <v>20</v>
      </c>
      <c r="B25" s="6"/>
      <c r="C25" s="6">
        <v>120.64</v>
      </c>
      <c r="D25" s="6">
        <v>120.64</v>
      </c>
      <c r="E25" s="6">
        <v>167.96</v>
      </c>
      <c r="F25" s="6">
        <v>175</v>
      </c>
      <c r="G25" s="6">
        <v>182.22</v>
      </c>
      <c r="H25" s="6">
        <v>196.92</v>
      </c>
      <c r="I25" s="28">
        <v>212.62</v>
      </c>
      <c r="J25" s="28">
        <v>229.58</v>
      </c>
      <c r="K25" s="29">
        <v>244.28</v>
      </c>
      <c r="L25" s="29">
        <v>244.28</v>
      </c>
      <c r="M25" s="29">
        <v>251.5</v>
      </c>
      <c r="N25" s="29">
        <f>SUM(M25*1.076)</f>
        <v>270.61400000000003</v>
      </c>
      <c r="O25" s="35">
        <v>300.06</v>
      </c>
      <c r="P25" s="35">
        <v>307.8</v>
      </c>
      <c r="Q25" s="35">
        <v>314.28</v>
      </c>
      <c r="R25" s="41">
        <v>331.2</v>
      </c>
      <c r="S25" s="11">
        <v>354.24</v>
      </c>
      <c r="T25" s="41">
        <v>381.24</v>
      </c>
      <c r="U25" s="41">
        <v>415.8</v>
      </c>
      <c r="V25" s="48">
        <v>471.42</v>
      </c>
    </row>
    <row r="26" spans="1:22" ht="15.75">
      <c r="A26" s="6"/>
      <c r="B26" s="6"/>
      <c r="C26" s="6"/>
      <c r="D26" s="6"/>
      <c r="E26" s="6"/>
      <c r="F26" s="6"/>
      <c r="G26" s="6"/>
      <c r="H26" s="6"/>
      <c r="I26" s="28"/>
      <c r="J26" s="28"/>
      <c r="K26" s="29"/>
      <c r="L26" s="29"/>
      <c r="M26" s="29"/>
      <c r="N26" s="29"/>
      <c r="O26" s="35"/>
      <c r="P26" s="35"/>
      <c r="Q26" s="35"/>
      <c r="R26" s="41"/>
      <c r="S26" s="11"/>
      <c r="T26" s="41"/>
      <c r="U26" s="41"/>
      <c r="V26" s="48"/>
    </row>
    <row r="27" spans="1:22" ht="15.75">
      <c r="A27" s="6"/>
      <c r="B27" s="6"/>
      <c r="C27" s="6"/>
      <c r="D27" s="6"/>
      <c r="E27" s="6"/>
      <c r="F27" s="6"/>
      <c r="G27" s="6"/>
      <c r="H27" s="6"/>
      <c r="I27" s="28"/>
      <c r="J27" s="28"/>
      <c r="K27" s="29"/>
      <c r="L27" s="29"/>
      <c r="M27" s="29"/>
      <c r="N27" s="29"/>
      <c r="O27" s="35"/>
      <c r="P27" s="35"/>
      <c r="Q27" s="35"/>
      <c r="R27" s="41"/>
      <c r="S27" s="11"/>
      <c r="T27" s="41"/>
      <c r="U27" s="41"/>
      <c r="V27" s="48"/>
    </row>
    <row r="28" spans="1:22" ht="15.75">
      <c r="A28" s="5" t="s">
        <v>21</v>
      </c>
      <c r="B28" s="5"/>
      <c r="C28" s="6"/>
      <c r="D28" s="6"/>
      <c r="E28" s="6"/>
      <c r="F28" s="6"/>
      <c r="G28" s="6"/>
      <c r="H28" s="6"/>
      <c r="I28" s="28"/>
      <c r="J28" s="28"/>
      <c r="K28" s="29"/>
      <c r="L28" s="29"/>
      <c r="M28" s="29"/>
      <c r="N28" s="29"/>
      <c r="O28" s="35"/>
      <c r="P28" s="35"/>
      <c r="Q28" s="35"/>
      <c r="R28" s="41"/>
      <c r="S28" s="11"/>
      <c r="T28" s="41"/>
      <c r="U28" s="41"/>
      <c r="V28" s="48"/>
    </row>
    <row r="29" spans="1:22" ht="15.75">
      <c r="A29" s="6" t="s">
        <v>22</v>
      </c>
      <c r="B29" s="6"/>
      <c r="C29" s="6">
        <v>3.84</v>
      </c>
      <c r="D29" s="6">
        <v>3.84</v>
      </c>
      <c r="E29" s="6">
        <v>4.8</v>
      </c>
      <c r="F29" s="6">
        <v>4.98</v>
      </c>
      <c r="G29" s="6">
        <v>5.19</v>
      </c>
      <c r="H29" s="6">
        <v>5.61</v>
      </c>
      <c r="I29" s="28">
        <v>6.06</v>
      </c>
      <c r="J29" s="28">
        <v>6.54</v>
      </c>
      <c r="K29" s="29">
        <f>J29*1.064</f>
        <v>6.95856</v>
      </c>
      <c r="L29" s="29">
        <v>6.96</v>
      </c>
      <c r="M29" s="29">
        <f>SUM(L29*1.03)</f>
        <v>7.1688</v>
      </c>
      <c r="N29" s="29">
        <f>SUM(M29*1.076)</f>
        <v>7.7136288</v>
      </c>
      <c r="O29" s="35">
        <f>SUM(N29*1.0456)</f>
        <v>8.065370273280001</v>
      </c>
      <c r="P29" s="35">
        <f>SUM(O29*1.026)</f>
        <v>8.275069900385281</v>
      </c>
      <c r="Q29" s="35">
        <v>8.46</v>
      </c>
      <c r="R29" s="41">
        <v>8.94</v>
      </c>
      <c r="S29" s="11">
        <f>R29*1.0674</f>
        <v>9.542556</v>
      </c>
      <c r="T29" s="41">
        <f>S29*1.0755</f>
        <v>10.263018977999998</v>
      </c>
      <c r="U29" s="41">
        <v>11.16</v>
      </c>
      <c r="V29" s="48">
        <v>12.69</v>
      </c>
    </row>
    <row r="30" spans="1:22" ht="15.75">
      <c r="A30" s="6"/>
      <c r="B30" s="6"/>
      <c r="C30" s="6"/>
      <c r="D30" s="6"/>
      <c r="E30" s="6"/>
      <c r="F30" s="6"/>
      <c r="G30" s="6"/>
      <c r="H30" s="6"/>
      <c r="I30" s="28"/>
      <c r="J30" s="28"/>
      <c r="K30" s="29"/>
      <c r="L30" s="29"/>
      <c r="M30" s="29"/>
      <c r="N30" s="29"/>
      <c r="O30" s="35"/>
      <c r="P30" s="35"/>
      <c r="Q30" s="35"/>
      <c r="R30" s="41"/>
      <c r="S30" s="11"/>
      <c r="T30" s="41"/>
      <c r="U30" s="41"/>
      <c r="V30" s="48"/>
    </row>
    <row r="31" spans="1:22" ht="15.75">
      <c r="A31" s="6" t="s">
        <v>23</v>
      </c>
      <c r="B31" s="6"/>
      <c r="C31" s="6">
        <v>4.84</v>
      </c>
      <c r="D31" s="6">
        <v>4.84</v>
      </c>
      <c r="E31" s="6">
        <v>6.18</v>
      </c>
      <c r="F31" s="6">
        <v>6.42</v>
      </c>
      <c r="G31" s="6">
        <v>6.69</v>
      </c>
      <c r="H31" s="6">
        <v>7.23</v>
      </c>
      <c r="I31" s="28">
        <v>7.81</v>
      </c>
      <c r="J31" s="28">
        <v>8.434800000000001</v>
      </c>
      <c r="K31" s="29">
        <f>J31*1.064</f>
        <v>8.974627200000002</v>
      </c>
      <c r="L31" s="29">
        <v>8.97</v>
      </c>
      <c r="M31" s="29">
        <f>SUM(L31*1.03)</f>
        <v>9.2391</v>
      </c>
      <c r="N31" s="29">
        <f>SUM(M31*1.076)</f>
        <v>9.9412716</v>
      </c>
      <c r="O31" s="35">
        <v>10.4</v>
      </c>
      <c r="P31" s="35">
        <f>SUM(O31*1.026)</f>
        <v>10.6704</v>
      </c>
      <c r="Q31" s="35">
        <v>10.9</v>
      </c>
      <c r="R31" s="41">
        <v>11.51</v>
      </c>
      <c r="S31" s="11">
        <f>R31*1.0674</f>
        <v>12.285773999999998</v>
      </c>
      <c r="T31" s="41">
        <v>13.22</v>
      </c>
      <c r="U31" s="41">
        <v>14.39</v>
      </c>
      <c r="V31" s="48">
        <f>U31*1.1359</f>
        <v>16.345601</v>
      </c>
    </row>
    <row r="32" spans="1:22" ht="15.75">
      <c r="A32" s="6"/>
      <c r="B32" s="6"/>
      <c r="C32" s="6"/>
      <c r="D32" s="6"/>
      <c r="E32" s="6"/>
      <c r="F32" s="6"/>
      <c r="G32" s="6"/>
      <c r="H32" s="6"/>
      <c r="I32" s="28"/>
      <c r="J32" s="28"/>
      <c r="K32" s="29"/>
      <c r="L32" s="29"/>
      <c r="M32" s="29"/>
      <c r="N32" s="29"/>
      <c r="O32" s="35"/>
      <c r="P32" s="35"/>
      <c r="Q32" s="35"/>
      <c r="R32" s="41"/>
      <c r="S32" s="11"/>
      <c r="T32" s="41"/>
      <c r="U32" s="41"/>
      <c r="V32" s="48"/>
    </row>
    <row r="33" spans="1:22" ht="15.75">
      <c r="A33" s="6" t="s">
        <v>24</v>
      </c>
      <c r="B33" s="6"/>
      <c r="C33" s="6">
        <v>7.84</v>
      </c>
      <c r="D33" s="6">
        <v>7.84</v>
      </c>
      <c r="E33" s="6">
        <v>10.32</v>
      </c>
      <c r="F33" s="6">
        <v>10.74</v>
      </c>
      <c r="G33" s="6">
        <v>11.19</v>
      </c>
      <c r="H33" s="6">
        <v>12.09</v>
      </c>
      <c r="I33" s="28">
        <v>13.06</v>
      </c>
      <c r="J33" s="28">
        <v>14.104800000000001</v>
      </c>
      <c r="K33" s="29">
        <v>15</v>
      </c>
      <c r="L33" s="29">
        <v>15</v>
      </c>
      <c r="M33" s="29">
        <f>SUM(L33*1.03)</f>
        <v>15.450000000000001</v>
      </c>
      <c r="N33" s="29">
        <f>SUM(M33*1.076)</f>
        <v>16.624200000000002</v>
      </c>
      <c r="O33" s="35">
        <v>17.39</v>
      </c>
      <c r="P33" s="35">
        <f>SUM(O33*1.026)</f>
        <v>17.84214</v>
      </c>
      <c r="Q33" s="35">
        <v>18.22</v>
      </c>
      <c r="R33" s="41">
        <f>SUM(Q33*1.055)</f>
        <v>19.222099999999998</v>
      </c>
      <c r="S33" s="11">
        <v>20.54</v>
      </c>
      <c r="T33" s="41">
        <v>22.1</v>
      </c>
      <c r="U33" s="41">
        <f>T33*1.0897</f>
        <v>24.082369999999997</v>
      </c>
      <c r="V33" s="48">
        <v>27.33</v>
      </c>
    </row>
    <row r="34" spans="1:22" ht="15.75">
      <c r="A34" s="6"/>
      <c r="B34" s="6"/>
      <c r="C34" s="6"/>
      <c r="D34" s="6"/>
      <c r="E34" s="6"/>
      <c r="F34" s="6"/>
      <c r="G34" s="6"/>
      <c r="H34" s="6"/>
      <c r="I34" s="28"/>
      <c r="J34" s="28"/>
      <c r="K34" s="29"/>
      <c r="L34" s="29"/>
      <c r="M34" s="29"/>
      <c r="N34" s="29"/>
      <c r="O34" s="35"/>
      <c r="P34" s="35"/>
      <c r="Q34" s="35"/>
      <c r="R34" s="41"/>
      <c r="S34" s="11"/>
      <c r="T34" s="41"/>
      <c r="U34" s="41"/>
      <c r="V34" s="48"/>
    </row>
    <row r="35" spans="1:22" ht="15.75">
      <c r="A35" s="6" t="s">
        <v>25</v>
      </c>
      <c r="B35" s="6"/>
      <c r="C35" s="6">
        <v>10.84</v>
      </c>
      <c r="D35" s="6">
        <v>10.84</v>
      </c>
      <c r="E35" s="6">
        <v>14.46</v>
      </c>
      <c r="F35" s="6">
        <v>15.06</v>
      </c>
      <c r="G35" s="6">
        <v>15.69</v>
      </c>
      <c r="H35" s="6">
        <v>16.95</v>
      </c>
      <c r="I35" s="28">
        <v>18.31</v>
      </c>
      <c r="J35" s="28">
        <v>19.7748</v>
      </c>
      <c r="K35" s="29">
        <v>21.03</v>
      </c>
      <c r="L35" s="29">
        <v>21.03</v>
      </c>
      <c r="M35" s="29">
        <f>SUM(L35*1.03)</f>
        <v>21.6609</v>
      </c>
      <c r="N35" s="29">
        <f>SUM(M35*1.076)</f>
        <v>23.307128400000003</v>
      </c>
      <c r="O35" s="35">
        <v>24.38</v>
      </c>
      <c r="P35" s="35">
        <f>SUM(O35*1.026)</f>
        <v>25.01388</v>
      </c>
      <c r="Q35" s="35">
        <v>25.54</v>
      </c>
      <c r="R35" s="41">
        <v>26.93</v>
      </c>
      <c r="S35" s="11">
        <v>28.79</v>
      </c>
      <c r="T35" s="41">
        <v>30.98</v>
      </c>
      <c r="U35" s="41">
        <v>33.77</v>
      </c>
      <c r="V35" s="48">
        <v>38.31</v>
      </c>
    </row>
    <row r="36" spans="1:22" ht="15.75">
      <c r="A36" s="6"/>
      <c r="B36" s="6"/>
      <c r="C36" s="6"/>
      <c r="D36" s="6"/>
      <c r="E36" s="6"/>
      <c r="F36" s="6"/>
      <c r="G36" s="6"/>
      <c r="H36" s="6"/>
      <c r="I36" s="28"/>
      <c r="J36" s="28"/>
      <c r="K36" s="29"/>
      <c r="L36" s="29"/>
      <c r="M36" s="29"/>
      <c r="N36" s="29"/>
      <c r="O36" s="35"/>
      <c r="P36" s="35"/>
      <c r="Q36" s="35"/>
      <c r="R36" s="41"/>
      <c r="S36" s="11"/>
      <c r="T36" s="41"/>
      <c r="U36" s="41"/>
      <c r="V36" s="48"/>
    </row>
    <row r="37" spans="1:22" ht="15.75">
      <c r="A37" s="6" t="s">
        <v>26</v>
      </c>
      <c r="B37" s="6"/>
      <c r="C37" s="6">
        <v>13.84</v>
      </c>
      <c r="D37" s="6">
        <v>13.84</v>
      </c>
      <c r="E37" s="6">
        <v>18.6</v>
      </c>
      <c r="F37" s="6">
        <v>19.38</v>
      </c>
      <c r="G37" s="6">
        <v>20.19</v>
      </c>
      <c r="H37" s="6">
        <v>21.81</v>
      </c>
      <c r="I37" s="28">
        <v>23.56</v>
      </c>
      <c r="J37" s="28">
        <v>25.44</v>
      </c>
      <c r="K37" s="29">
        <v>27.06</v>
      </c>
      <c r="L37" s="29">
        <v>27.06</v>
      </c>
      <c r="M37" s="29">
        <f>SUM(L37*1.03)</f>
        <v>27.8718</v>
      </c>
      <c r="N37" s="29">
        <f>SUM(M37*1.076)</f>
        <v>29.9900568</v>
      </c>
      <c r="O37" s="35">
        <v>31.37</v>
      </c>
      <c r="P37" s="35">
        <v>32.18</v>
      </c>
      <c r="Q37" s="35">
        <v>32.86</v>
      </c>
      <c r="R37" s="41">
        <v>34.64</v>
      </c>
      <c r="S37" s="11">
        <v>37.04</v>
      </c>
      <c r="T37" s="41">
        <v>39.86</v>
      </c>
      <c r="U37" s="41">
        <v>43.46</v>
      </c>
      <c r="V37" s="48">
        <v>49.29</v>
      </c>
    </row>
    <row r="38" spans="1:22" ht="15.75">
      <c r="A38" s="6"/>
      <c r="B38" s="6"/>
      <c r="C38" s="6"/>
      <c r="D38" s="6"/>
      <c r="E38" s="6"/>
      <c r="F38" s="6"/>
      <c r="G38" s="6"/>
      <c r="H38" s="6"/>
      <c r="I38" s="28"/>
      <c r="J38" s="28"/>
      <c r="K38" s="29"/>
      <c r="L38" s="29"/>
      <c r="M38" s="29"/>
      <c r="N38" s="29"/>
      <c r="O38" s="35"/>
      <c r="P38" s="35"/>
      <c r="Q38" s="35"/>
      <c r="R38" s="41"/>
      <c r="S38" s="11"/>
      <c r="T38" s="41"/>
      <c r="U38" s="41"/>
      <c r="V38" s="48"/>
    </row>
    <row r="39" spans="1:22" ht="15.75">
      <c r="A39" s="6" t="s">
        <v>27</v>
      </c>
      <c r="B39" s="6"/>
      <c r="C39" s="6">
        <v>20.11</v>
      </c>
      <c r="D39" s="6">
        <v>20.11</v>
      </c>
      <c r="E39" s="6">
        <v>27.99</v>
      </c>
      <c r="F39" s="6">
        <v>29.17</v>
      </c>
      <c r="G39" s="6">
        <v>30.51</v>
      </c>
      <c r="H39" s="6">
        <v>32.97</v>
      </c>
      <c r="I39" s="28">
        <v>35.6</v>
      </c>
      <c r="J39" s="28">
        <v>38.44</v>
      </c>
      <c r="K39" s="29">
        <f>J39*1.064</f>
        <v>40.90016</v>
      </c>
      <c r="L39" s="29">
        <v>40.9</v>
      </c>
      <c r="M39" s="29">
        <v>42.11</v>
      </c>
      <c r="N39" s="29">
        <f>SUM(M39*1.076)</f>
        <v>45.31036</v>
      </c>
      <c r="O39" s="35">
        <v>50.01</v>
      </c>
      <c r="P39" s="35">
        <v>51.3</v>
      </c>
      <c r="Q39" s="35">
        <v>52.38</v>
      </c>
      <c r="R39" s="41">
        <v>55.2</v>
      </c>
      <c r="S39" s="11">
        <v>59.04</v>
      </c>
      <c r="T39" s="41">
        <v>63.54</v>
      </c>
      <c r="U39" s="41">
        <v>69.3</v>
      </c>
      <c r="V39" s="48">
        <v>78.57</v>
      </c>
    </row>
    <row r="40" spans="10:17" ht="15.75">
      <c r="J40" s="30"/>
      <c r="K40" s="27"/>
      <c r="L40" s="27"/>
      <c r="M40" s="27"/>
      <c r="N40" s="27"/>
      <c r="O40" s="33"/>
      <c r="P40" s="33"/>
      <c r="Q40" s="33"/>
    </row>
    <row r="41" spans="10:17" ht="15.75">
      <c r="J41" s="30"/>
      <c r="K41" s="27"/>
      <c r="L41" s="27"/>
      <c r="M41" s="27"/>
      <c r="N41" s="27"/>
      <c r="O41" s="33"/>
      <c r="P41" s="33"/>
      <c r="Q41" s="33"/>
    </row>
    <row r="42" spans="10:17" ht="15.75">
      <c r="J42" s="30"/>
      <c r="K42" s="27"/>
      <c r="L42" s="27"/>
      <c r="M42" s="27"/>
      <c r="N42" s="27"/>
      <c r="O42" s="33"/>
      <c r="P42" s="33"/>
      <c r="Q42" s="33"/>
    </row>
    <row r="43" spans="1:17" ht="15.75">
      <c r="A43" s="8" t="s">
        <v>36</v>
      </c>
      <c r="B43" s="9"/>
      <c r="C43" s="9"/>
      <c r="D43" s="9"/>
      <c r="E43" s="9"/>
      <c r="F43" s="9"/>
      <c r="G43" s="9"/>
      <c r="H43" s="9"/>
      <c r="I43" s="27"/>
      <c r="J43" s="27"/>
      <c r="K43" s="27"/>
      <c r="L43" s="27"/>
      <c r="M43" s="27"/>
      <c r="N43" s="27"/>
      <c r="O43" s="33"/>
      <c r="P43" s="33"/>
      <c r="Q43" s="33"/>
    </row>
    <row r="44" spans="1:17" ht="15.75">
      <c r="A44" s="9" t="s">
        <v>37</v>
      </c>
      <c r="B44" s="9"/>
      <c r="C44" s="9"/>
      <c r="D44" s="9"/>
      <c r="E44" s="9"/>
      <c r="F44" s="9"/>
      <c r="G44" s="9"/>
      <c r="H44" s="9"/>
      <c r="I44" s="27"/>
      <c r="J44" s="27"/>
      <c r="K44" s="27"/>
      <c r="L44" s="27"/>
      <c r="M44" s="27"/>
      <c r="N44" s="27"/>
      <c r="O44" s="33"/>
      <c r="P44" s="33"/>
      <c r="Q44" s="33"/>
    </row>
    <row r="45" spans="1:22" ht="15.75">
      <c r="A45" s="9" t="s">
        <v>38</v>
      </c>
      <c r="B45" s="9"/>
      <c r="C45" s="9"/>
      <c r="D45" s="9"/>
      <c r="E45" s="9"/>
      <c r="F45" s="9"/>
      <c r="G45" s="10"/>
      <c r="H45" s="10" t="s">
        <v>39</v>
      </c>
      <c r="I45" s="31" t="s">
        <v>39</v>
      </c>
      <c r="J45" s="31" t="s">
        <v>41</v>
      </c>
      <c r="K45" s="31" t="s">
        <v>49</v>
      </c>
      <c r="L45" s="31" t="s">
        <v>51</v>
      </c>
      <c r="M45" s="31" t="s">
        <v>53</v>
      </c>
      <c r="N45" s="31" t="s">
        <v>55</v>
      </c>
      <c r="O45" s="36" t="s">
        <v>57</v>
      </c>
      <c r="P45" s="36" t="s">
        <v>59</v>
      </c>
      <c r="Q45" s="36" t="s">
        <v>61</v>
      </c>
      <c r="R45" s="36" t="s">
        <v>65</v>
      </c>
      <c r="S45" s="36" t="s">
        <v>66</v>
      </c>
      <c r="T45" s="36" t="s">
        <v>70</v>
      </c>
      <c r="U45" s="36" t="s">
        <v>72</v>
      </c>
      <c r="V45" s="44"/>
    </row>
    <row r="46" spans="1:22" ht="15.75">
      <c r="A46" s="9" t="s">
        <v>40</v>
      </c>
      <c r="B46" s="9"/>
      <c r="C46" s="9"/>
      <c r="D46" s="9"/>
      <c r="E46" s="9"/>
      <c r="F46" s="9"/>
      <c r="G46" s="7">
        <v>1.25</v>
      </c>
      <c r="H46" s="7">
        <v>1.38</v>
      </c>
      <c r="I46" s="32">
        <v>1.52</v>
      </c>
      <c r="J46" s="32">
        <v>1.95</v>
      </c>
      <c r="K46" s="32">
        <v>2.7</v>
      </c>
      <c r="L46" s="32">
        <v>2.8</v>
      </c>
      <c r="M46" s="32">
        <v>2.94</v>
      </c>
      <c r="N46" s="32">
        <v>3.07</v>
      </c>
      <c r="O46" s="37">
        <v>3.21</v>
      </c>
      <c r="P46" s="37">
        <v>3.3</v>
      </c>
      <c r="Q46" s="37">
        <v>3.37</v>
      </c>
      <c r="R46" s="37">
        <v>3.45</v>
      </c>
      <c r="S46" s="37">
        <v>3.58</v>
      </c>
      <c r="T46" s="37">
        <v>3.65</v>
      </c>
      <c r="U46" s="37">
        <v>3.78</v>
      </c>
      <c r="V46" s="45">
        <v>3.78</v>
      </c>
    </row>
    <row r="47" spans="1:17" ht="15.75">
      <c r="A47" s="9"/>
      <c r="B47" s="9"/>
      <c r="C47" s="9"/>
      <c r="D47" s="9"/>
      <c r="E47" s="9"/>
      <c r="F47" s="9"/>
      <c r="G47" s="9"/>
      <c r="H47" s="9"/>
      <c r="I47" s="27"/>
      <c r="J47" s="27"/>
      <c r="K47" s="32"/>
      <c r="L47" s="32"/>
      <c r="M47" s="27"/>
      <c r="N47" s="27"/>
      <c r="O47" s="33"/>
      <c r="P47" s="33"/>
      <c r="Q47" s="33"/>
    </row>
    <row r="48" spans="1:22" ht="15.75">
      <c r="A48" s="8" t="s">
        <v>42</v>
      </c>
      <c r="B48" s="9"/>
      <c r="C48" s="12"/>
      <c r="D48" s="9"/>
      <c r="E48" s="9"/>
      <c r="F48" s="10" t="s">
        <v>43</v>
      </c>
      <c r="G48" s="10"/>
      <c r="H48" s="10"/>
      <c r="I48" s="31"/>
      <c r="J48" s="31" t="s">
        <v>44</v>
      </c>
      <c r="K48" s="31" t="s">
        <v>44</v>
      </c>
      <c r="L48" s="31" t="s">
        <v>44</v>
      </c>
      <c r="M48" s="27"/>
      <c r="N48" s="27" t="s">
        <v>44</v>
      </c>
      <c r="O48" s="33" t="s">
        <v>44</v>
      </c>
      <c r="P48" s="33"/>
      <c r="Q48" s="33" t="s">
        <v>44</v>
      </c>
      <c r="R48" s="33" t="s">
        <v>63</v>
      </c>
      <c r="S48" s="33" t="s">
        <v>67</v>
      </c>
      <c r="T48" s="33"/>
      <c r="U48" s="33" t="s">
        <v>63</v>
      </c>
      <c r="V48" s="46"/>
    </row>
    <row r="49" spans="1:22" ht="15.75">
      <c r="A49" s="9"/>
      <c r="B49" s="9"/>
      <c r="C49" s="12"/>
      <c r="D49" s="12">
        <v>27.5</v>
      </c>
      <c r="E49" s="12"/>
      <c r="F49" s="12">
        <v>50</v>
      </c>
      <c r="G49" s="12"/>
      <c r="H49" s="12"/>
      <c r="I49" s="29"/>
      <c r="J49" s="29">
        <v>55</v>
      </c>
      <c r="K49" s="32">
        <v>60</v>
      </c>
      <c r="L49" s="32">
        <v>65</v>
      </c>
      <c r="M49" s="32">
        <v>65</v>
      </c>
      <c r="N49" s="32">
        <v>70</v>
      </c>
      <c r="O49" s="37">
        <v>75</v>
      </c>
      <c r="P49" s="37">
        <v>75</v>
      </c>
      <c r="Q49" s="37">
        <v>80</v>
      </c>
      <c r="R49" s="37">
        <v>90</v>
      </c>
      <c r="S49" s="37">
        <v>105</v>
      </c>
      <c r="T49" s="37">
        <v>105</v>
      </c>
      <c r="U49" s="37">
        <v>115</v>
      </c>
      <c r="V49" s="45">
        <v>115</v>
      </c>
    </row>
    <row r="50" spans="1:14" ht="15.75">
      <c r="A50" s="9"/>
      <c r="B50" s="9"/>
      <c r="C50" s="12"/>
      <c r="D50" s="12"/>
      <c r="E50" s="12"/>
      <c r="F50" s="12"/>
      <c r="G50" s="12"/>
      <c r="H50" s="12"/>
      <c r="I50" s="29"/>
      <c r="J50" s="29"/>
      <c r="K50" s="32"/>
      <c r="L50" s="32"/>
      <c r="M50" s="27"/>
      <c r="N50" s="27"/>
    </row>
    <row r="51" spans="1:14" ht="15.75">
      <c r="A51" s="9" t="s">
        <v>45</v>
      </c>
      <c r="B51" s="9"/>
      <c r="C51" s="12"/>
      <c r="D51" s="12"/>
      <c r="E51" s="12"/>
      <c r="F51" s="12"/>
      <c r="G51" s="12"/>
      <c r="H51" s="12"/>
      <c r="I51" s="29"/>
      <c r="J51" s="12"/>
      <c r="K51" s="15"/>
      <c r="N51" s="8"/>
    </row>
    <row r="52" spans="1:10" ht="15.75">
      <c r="A52" s="9" t="s">
        <v>46</v>
      </c>
      <c r="B52" s="9"/>
      <c r="C52" s="12"/>
      <c r="D52" s="12"/>
      <c r="E52" s="12"/>
      <c r="F52" s="12"/>
      <c r="G52" s="12"/>
      <c r="H52" s="12"/>
      <c r="I52" s="29"/>
      <c r="J52" s="12"/>
    </row>
    <row r="53" spans="1:10" ht="15.75">
      <c r="A53" s="9"/>
      <c r="B53" s="9"/>
      <c r="C53" s="12"/>
      <c r="D53" s="12"/>
      <c r="E53" s="12"/>
      <c r="F53" s="12"/>
      <c r="G53" s="12"/>
      <c r="H53" s="12"/>
      <c r="I53" s="29"/>
      <c r="J53" s="12"/>
    </row>
    <row r="54" spans="1:10" ht="15.75">
      <c r="A54" s="9"/>
      <c r="B54" s="9"/>
      <c r="C54" s="12"/>
      <c r="D54" s="12"/>
      <c r="E54" s="12"/>
      <c r="F54" s="12"/>
      <c r="G54" s="12"/>
      <c r="H54" s="12"/>
      <c r="I54" s="29"/>
      <c r="J54" s="12"/>
    </row>
    <row r="55" spans="1:10" ht="15.75">
      <c r="A55" s="9"/>
      <c r="B55" s="9"/>
      <c r="C55" s="12"/>
      <c r="D55" s="12"/>
      <c r="E55" s="12"/>
      <c r="F55" s="12"/>
      <c r="G55" s="12"/>
      <c r="H55" s="12"/>
      <c r="I55" s="29"/>
      <c r="J55" s="12"/>
    </row>
    <row r="56" spans="1:10" ht="15.75">
      <c r="A56" s="9"/>
      <c r="B56" s="9"/>
      <c r="C56" s="12"/>
      <c r="D56" s="12"/>
      <c r="E56" s="12"/>
      <c r="F56" s="12"/>
      <c r="G56" s="12"/>
      <c r="H56" s="12"/>
      <c r="I56" s="29"/>
      <c r="J56" s="12"/>
    </row>
    <row r="57" spans="1:10" ht="15.75">
      <c r="A57" s="9"/>
      <c r="B57" s="9"/>
      <c r="C57" s="12"/>
      <c r="D57" s="12"/>
      <c r="E57" s="12"/>
      <c r="F57" s="12"/>
      <c r="G57" s="12"/>
      <c r="H57" s="12"/>
      <c r="I57" s="29"/>
      <c r="J57" s="12"/>
    </row>
    <row r="58" spans="3:10" ht="15.75">
      <c r="C58" s="11"/>
      <c r="D58" s="11"/>
      <c r="E58" s="11"/>
      <c r="F58" s="11"/>
      <c r="G58" s="11"/>
      <c r="H58" s="11"/>
      <c r="I58" s="39"/>
      <c r="J58" s="11"/>
    </row>
  </sheetData>
  <sheetProtection/>
  <printOptions gridLines="1"/>
  <pageMargins left="0.37" right="0.25" top="1" bottom="1" header="0.5" footer="0.5"/>
  <pageSetup fitToHeight="1" fitToWidth="1" horizontalDpi="600" verticalDpi="600" orientation="portrait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7.7109375" style="0" customWidth="1"/>
    <col min="2" max="2" width="24.140625" style="0" customWidth="1"/>
    <col min="3" max="4" width="0" style="0" hidden="1" customWidth="1"/>
    <col min="5" max="5" width="9.7109375" style="0" hidden="1" customWidth="1"/>
    <col min="6" max="6" width="9.8515625" style="0" hidden="1" customWidth="1"/>
    <col min="7" max="7" width="0" style="0" hidden="1" customWidth="1"/>
    <col min="8" max="9" width="9.00390625" style="0" hidden="1" customWidth="1"/>
    <col min="10" max="10" width="9.00390625" style="0" bestFit="1" customWidth="1"/>
    <col min="11" max="11" width="9.00390625" style="14" bestFit="1" customWidth="1"/>
    <col min="12" max="12" width="9.00390625" style="16" bestFit="1" customWidth="1"/>
    <col min="13" max="13" width="8.8515625" style="8" customWidth="1"/>
    <col min="14" max="14" width="9.8515625" style="0" customWidth="1"/>
    <col min="15" max="16384" width="8.8515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2"/>
      <c r="I1" s="1"/>
      <c r="J1" s="1"/>
      <c r="N1" s="8"/>
      <c r="O1" s="8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N2" s="8"/>
      <c r="O2" s="8"/>
    </row>
    <row r="3" spans="1:15" ht="15.75">
      <c r="A3" s="3"/>
      <c r="B3" s="3"/>
      <c r="C3" s="4"/>
      <c r="D3" s="4"/>
      <c r="E3" s="4"/>
      <c r="F3" s="4"/>
      <c r="G3" s="4"/>
      <c r="H3" s="4"/>
      <c r="I3" s="4"/>
      <c r="J3" s="22"/>
      <c r="K3" s="22"/>
      <c r="L3" s="22"/>
      <c r="M3" s="23"/>
      <c r="N3" s="23"/>
      <c r="O3" s="17"/>
    </row>
    <row r="4" spans="1:15" ht="15.75">
      <c r="A4" s="5"/>
      <c r="B4" s="5"/>
      <c r="C4" s="4"/>
      <c r="D4" s="4"/>
      <c r="E4" s="4"/>
      <c r="F4" s="4"/>
      <c r="G4" s="4"/>
      <c r="H4" s="4"/>
      <c r="I4" s="4"/>
      <c r="J4" s="24"/>
      <c r="K4" s="24"/>
      <c r="L4" s="25"/>
      <c r="M4" s="26"/>
      <c r="N4" s="26"/>
      <c r="O4" s="18"/>
    </row>
    <row r="5" spans="1:15" ht="15.75">
      <c r="A5" s="3"/>
      <c r="B5" s="3"/>
      <c r="C5" s="4"/>
      <c r="D5" s="4"/>
      <c r="E5" s="4"/>
      <c r="F5" s="4"/>
      <c r="G5" s="4"/>
      <c r="H5" s="4"/>
      <c r="I5" s="4"/>
      <c r="J5" s="24"/>
      <c r="L5" s="14"/>
      <c r="M5" s="27"/>
      <c r="N5" s="27"/>
      <c r="O5" s="8"/>
    </row>
    <row r="6" spans="1:15" ht="15.75">
      <c r="A6" s="6"/>
      <c r="B6" s="6"/>
      <c r="C6" s="6"/>
      <c r="D6" s="6"/>
      <c r="E6" s="6"/>
      <c r="F6" s="6"/>
      <c r="G6" s="6"/>
      <c r="H6" s="6"/>
      <c r="I6" s="6"/>
      <c r="J6" s="28"/>
      <c r="K6" s="29"/>
      <c r="L6" s="29"/>
      <c r="M6" s="29"/>
      <c r="N6" s="29"/>
      <c r="O6" s="13"/>
    </row>
    <row r="7" spans="1:15" ht="15.75">
      <c r="A7" s="6"/>
      <c r="B7" s="6"/>
      <c r="C7" s="6"/>
      <c r="D7" s="6"/>
      <c r="E7" s="6"/>
      <c r="F7" s="6"/>
      <c r="G7" s="6"/>
      <c r="H7" s="6"/>
      <c r="I7" s="6"/>
      <c r="J7" s="28"/>
      <c r="K7" s="29"/>
      <c r="L7" s="29"/>
      <c r="M7" s="29"/>
      <c r="N7" s="29"/>
      <c r="O7" s="13"/>
    </row>
    <row r="8" spans="1:15" ht="15.75">
      <c r="A8" s="6"/>
      <c r="B8" s="6"/>
      <c r="C8" s="6"/>
      <c r="D8" s="6"/>
      <c r="E8" s="6"/>
      <c r="F8" s="6"/>
      <c r="G8" s="6"/>
      <c r="H8" s="6"/>
      <c r="I8" s="6"/>
      <c r="J8" s="28"/>
      <c r="K8" s="29"/>
      <c r="L8" s="29"/>
      <c r="M8" s="29"/>
      <c r="N8" s="29"/>
      <c r="O8" s="13"/>
    </row>
    <row r="9" spans="1:15" ht="15.75">
      <c r="A9" s="6"/>
      <c r="B9" s="6"/>
      <c r="C9" s="6"/>
      <c r="D9" s="6"/>
      <c r="E9" s="6"/>
      <c r="F9" s="6"/>
      <c r="G9" s="6"/>
      <c r="H9" s="6"/>
      <c r="I9" s="6"/>
      <c r="J9" s="28"/>
      <c r="K9" s="29"/>
      <c r="L9" s="29"/>
      <c r="M9" s="29"/>
      <c r="N9" s="29"/>
      <c r="O9" s="13"/>
    </row>
    <row r="10" spans="1:15" ht="15.75">
      <c r="A10" s="6"/>
      <c r="B10" s="6"/>
      <c r="C10" s="6"/>
      <c r="D10" s="6"/>
      <c r="E10" s="6"/>
      <c r="F10" s="6"/>
      <c r="G10" s="6"/>
      <c r="H10" s="6"/>
      <c r="I10" s="6"/>
      <c r="J10" s="28"/>
      <c r="K10" s="29"/>
      <c r="L10" s="29"/>
      <c r="M10" s="29"/>
      <c r="N10" s="29"/>
      <c r="O10" s="13"/>
    </row>
    <row r="11" spans="1:15" ht="15.75">
      <c r="A11" s="6"/>
      <c r="B11" s="6"/>
      <c r="C11" s="6"/>
      <c r="D11" s="6"/>
      <c r="E11" s="6"/>
      <c r="F11" s="6"/>
      <c r="G11" s="6"/>
      <c r="H11" s="6"/>
      <c r="I11" s="6"/>
      <c r="J11" s="28"/>
      <c r="K11" s="29"/>
      <c r="L11" s="29"/>
      <c r="M11" s="29"/>
      <c r="N11" s="29"/>
      <c r="O11" s="13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28"/>
      <c r="K12" s="29"/>
      <c r="L12" s="29"/>
      <c r="M12" s="29"/>
      <c r="N12" s="29"/>
      <c r="O12" s="13"/>
    </row>
    <row r="13" spans="1:15" ht="15.75">
      <c r="A13" s="6"/>
      <c r="B13" s="6"/>
      <c r="C13" s="6"/>
      <c r="D13" s="6"/>
      <c r="E13" s="6"/>
      <c r="F13" s="6"/>
      <c r="G13" s="6"/>
      <c r="H13" s="6"/>
      <c r="I13" s="6"/>
      <c r="J13" s="28"/>
      <c r="K13" s="29"/>
      <c r="L13" s="29"/>
      <c r="M13" s="29"/>
      <c r="N13" s="29"/>
      <c r="O13" s="13"/>
    </row>
    <row r="14" spans="1:15" ht="15.75">
      <c r="A14" s="6"/>
      <c r="B14" s="6"/>
      <c r="C14" s="6"/>
      <c r="D14" s="6"/>
      <c r="E14" s="6"/>
      <c r="F14" s="6"/>
      <c r="G14" s="6"/>
      <c r="H14" s="6"/>
      <c r="I14" s="6"/>
      <c r="J14" s="28"/>
      <c r="K14" s="29"/>
      <c r="L14" s="29"/>
      <c r="M14" s="29"/>
      <c r="N14" s="29"/>
      <c r="O14" s="13"/>
    </row>
    <row r="15" spans="1:15" ht="15.75">
      <c r="A15" s="6"/>
      <c r="B15" s="6"/>
      <c r="C15" s="6"/>
      <c r="D15" s="6"/>
      <c r="E15" s="6"/>
      <c r="F15" s="6"/>
      <c r="G15" s="6"/>
      <c r="H15" s="6"/>
      <c r="I15" s="6"/>
      <c r="J15" s="28"/>
      <c r="K15" s="29"/>
      <c r="L15" s="29"/>
      <c r="M15" s="29"/>
      <c r="N15" s="29"/>
      <c r="O15" s="13"/>
    </row>
    <row r="16" spans="1:15" ht="15.75">
      <c r="A16" s="5"/>
      <c r="B16" s="5"/>
      <c r="C16" s="6"/>
      <c r="D16" s="6"/>
      <c r="E16" s="6"/>
      <c r="F16" s="6"/>
      <c r="G16" s="6"/>
      <c r="H16" s="6"/>
      <c r="I16" s="6"/>
      <c r="J16" s="28"/>
      <c r="K16" s="29"/>
      <c r="L16" s="29"/>
      <c r="M16" s="29"/>
      <c r="N16" s="29"/>
      <c r="O16" s="13"/>
    </row>
    <row r="17" spans="1:15" ht="15.75">
      <c r="A17" s="6"/>
      <c r="B17" s="6"/>
      <c r="C17" s="6"/>
      <c r="D17" s="6"/>
      <c r="E17" s="6"/>
      <c r="F17" s="6"/>
      <c r="G17" s="6"/>
      <c r="H17" s="6"/>
      <c r="I17" s="6"/>
      <c r="J17" s="28"/>
      <c r="K17" s="29"/>
      <c r="L17" s="29"/>
      <c r="M17" s="29"/>
      <c r="N17" s="29"/>
      <c r="O17" s="13"/>
    </row>
    <row r="18" spans="1:15" ht="15.75">
      <c r="A18" s="6"/>
      <c r="B18" s="6"/>
      <c r="C18" s="6"/>
      <c r="D18" s="6"/>
      <c r="E18" s="6"/>
      <c r="F18" s="6"/>
      <c r="G18" s="6"/>
      <c r="H18" s="6"/>
      <c r="I18" s="6"/>
      <c r="J18" s="28"/>
      <c r="K18" s="29"/>
      <c r="L18" s="29"/>
      <c r="M18" s="29"/>
      <c r="N18" s="29"/>
      <c r="O18" s="13"/>
    </row>
    <row r="19" spans="1:15" ht="15.75">
      <c r="A19" s="6"/>
      <c r="B19" s="6"/>
      <c r="C19" s="6"/>
      <c r="D19" s="6"/>
      <c r="E19" s="6"/>
      <c r="F19" s="6"/>
      <c r="G19" s="6"/>
      <c r="H19" s="6"/>
      <c r="I19" s="6"/>
      <c r="J19" s="28"/>
      <c r="K19" s="29"/>
      <c r="L19" s="29"/>
      <c r="M19" s="29"/>
      <c r="N19" s="29"/>
      <c r="O19" s="13"/>
    </row>
    <row r="20" spans="1:15" ht="15.75">
      <c r="A20" s="6"/>
      <c r="B20" s="6"/>
      <c r="C20" s="6"/>
      <c r="D20" s="6"/>
      <c r="E20" s="6"/>
      <c r="F20" s="6"/>
      <c r="G20" s="6"/>
      <c r="H20" s="6"/>
      <c r="I20" s="6"/>
      <c r="J20" s="28"/>
      <c r="K20" s="29"/>
      <c r="L20" s="29"/>
      <c r="M20" s="29"/>
      <c r="N20" s="29"/>
      <c r="O20" s="13"/>
    </row>
    <row r="21" spans="1:15" ht="15.75">
      <c r="A21" s="6"/>
      <c r="B21" s="6"/>
      <c r="C21" s="6"/>
      <c r="D21" s="6"/>
      <c r="E21" s="6"/>
      <c r="F21" s="6"/>
      <c r="G21" s="6"/>
      <c r="H21" s="6"/>
      <c r="I21" s="6"/>
      <c r="J21" s="28"/>
      <c r="K21" s="29"/>
      <c r="L21" s="29"/>
      <c r="M21" s="29"/>
      <c r="N21" s="29"/>
      <c r="O21" s="13"/>
    </row>
    <row r="22" spans="1:15" ht="15.75">
      <c r="A22" s="6"/>
      <c r="B22" s="6"/>
      <c r="C22" s="6"/>
      <c r="D22" s="6"/>
      <c r="E22" s="6"/>
      <c r="F22" s="6"/>
      <c r="G22" s="6"/>
      <c r="H22" s="6"/>
      <c r="I22" s="6"/>
      <c r="J22" s="28"/>
      <c r="K22" s="29"/>
      <c r="L22" s="29"/>
      <c r="M22" s="29"/>
      <c r="N22" s="29"/>
      <c r="O22" s="13"/>
    </row>
    <row r="23" spans="1:15" ht="15.75">
      <c r="A23" s="6"/>
      <c r="B23" s="6"/>
      <c r="C23" s="6"/>
      <c r="D23" s="6"/>
      <c r="E23" s="6"/>
      <c r="F23" s="6"/>
      <c r="G23" s="6"/>
      <c r="H23" s="6"/>
      <c r="I23" s="6"/>
      <c r="J23" s="28"/>
      <c r="K23" s="29"/>
      <c r="L23" s="29"/>
      <c r="M23" s="29"/>
      <c r="N23" s="29"/>
      <c r="O23" s="13"/>
    </row>
    <row r="24" spans="1:15" ht="15.75">
      <c r="A24" s="6"/>
      <c r="B24" s="6"/>
      <c r="C24" s="6"/>
      <c r="D24" s="6"/>
      <c r="E24" s="6"/>
      <c r="F24" s="6"/>
      <c r="G24" s="6"/>
      <c r="H24" s="6"/>
      <c r="I24" s="6"/>
      <c r="J24" s="28"/>
      <c r="K24" s="29"/>
      <c r="L24" s="29"/>
      <c r="M24" s="29"/>
      <c r="N24" s="29"/>
      <c r="O24" s="13"/>
    </row>
    <row r="25" spans="1:15" ht="15.75">
      <c r="A25" s="6"/>
      <c r="B25" s="6"/>
      <c r="C25" s="6"/>
      <c r="D25" s="6"/>
      <c r="E25" s="6"/>
      <c r="F25" s="6"/>
      <c r="G25" s="6"/>
      <c r="H25" s="6"/>
      <c r="I25" s="6"/>
      <c r="J25" s="28"/>
      <c r="K25" s="29"/>
      <c r="L25" s="29"/>
      <c r="M25" s="29"/>
      <c r="N25" s="29"/>
      <c r="O25" s="13"/>
    </row>
    <row r="26" spans="1:15" ht="15.75">
      <c r="A26" s="6"/>
      <c r="B26" s="6"/>
      <c r="C26" s="6"/>
      <c r="D26" s="6"/>
      <c r="E26" s="6"/>
      <c r="F26" s="6"/>
      <c r="G26" s="6"/>
      <c r="H26" s="6"/>
      <c r="I26" s="6"/>
      <c r="J26" s="28"/>
      <c r="K26" s="29"/>
      <c r="L26" s="29"/>
      <c r="M26" s="29"/>
      <c r="N26" s="29"/>
      <c r="O26" s="13"/>
    </row>
    <row r="27" spans="1:15" ht="15.75">
      <c r="A27" s="6"/>
      <c r="B27" s="6"/>
      <c r="C27" s="6"/>
      <c r="D27" s="6"/>
      <c r="E27" s="6"/>
      <c r="F27" s="6"/>
      <c r="G27" s="6"/>
      <c r="H27" s="6"/>
      <c r="I27" s="6"/>
      <c r="J27" s="28"/>
      <c r="K27" s="29"/>
      <c r="L27" s="29"/>
      <c r="M27" s="29"/>
      <c r="N27" s="29"/>
      <c r="O27" s="13"/>
    </row>
    <row r="28" spans="1:15" ht="15.75">
      <c r="A28" s="6"/>
      <c r="B28" s="6"/>
      <c r="C28" s="6"/>
      <c r="D28" s="6"/>
      <c r="E28" s="6"/>
      <c r="F28" s="6"/>
      <c r="G28" s="6"/>
      <c r="H28" s="6"/>
      <c r="I28" s="6"/>
      <c r="J28" s="28"/>
      <c r="K28" s="29"/>
      <c r="L28" s="29"/>
      <c r="M28" s="29"/>
      <c r="N28" s="29"/>
      <c r="O28" s="13"/>
    </row>
    <row r="29" spans="1:15" ht="15.75">
      <c r="A29" s="6"/>
      <c r="B29" s="6"/>
      <c r="C29" s="6"/>
      <c r="D29" s="6"/>
      <c r="E29" s="6"/>
      <c r="F29" s="6"/>
      <c r="G29" s="6"/>
      <c r="H29" s="6"/>
      <c r="I29" s="6"/>
      <c r="J29" s="28"/>
      <c r="K29" s="29"/>
      <c r="L29" s="29"/>
      <c r="M29" s="29"/>
      <c r="N29" s="29"/>
      <c r="O29" s="13"/>
    </row>
    <row r="30" spans="1:15" ht="15.75">
      <c r="A30" s="5"/>
      <c r="B30" s="5"/>
      <c r="C30" s="6"/>
      <c r="D30" s="6"/>
      <c r="E30" s="6"/>
      <c r="F30" s="6"/>
      <c r="G30" s="6"/>
      <c r="H30" s="6"/>
      <c r="I30" s="6"/>
      <c r="J30" s="28"/>
      <c r="K30" s="29"/>
      <c r="L30" s="29"/>
      <c r="M30" s="29"/>
      <c r="N30" s="29"/>
      <c r="O30" s="13"/>
    </row>
    <row r="31" spans="1:15" ht="15.75">
      <c r="A31" s="6"/>
      <c r="B31" s="6"/>
      <c r="C31" s="6"/>
      <c r="D31" s="6"/>
      <c r="E31" s="6"/>
      <c r="F31" s="6"/>
      <c r="G31" s="6"/>
      <c r="H31" s="6"/>
      <c r="I31" s="6"/>
      <c r="J31" s="28"/>
      <c r="K31" s="29"/>
      <c r="L31" s="29"/>
      <c r="M31" s="29"/>
      <c r="N31" s="29"/>
      <c r="O31" s="13"/>
    </row>
    <row r="32" spans="1:15" ht="15.75">
      <c r="A32" s="6"/>
      <c r="B32" s="6"/>
      <c r="C32" s="6"/>
      <c r="D32" s="6"/>
      <c r="E32" s="6"/>
      <c r="F32" s="6"/>
      <c r="G32" s="6"/>
      <c r="H32" s="6"/>
      <c r="I32" s="6"/>
      <c r="J32" s="28"/>
      <c r="K32" s="29"/>
      <c r="L32" s="29"/>
      <c r="M32" s="29"/>
      <c r="N32" s="29"/>
      <c r="O32" s="13"/>
    </row>
    <row r="33" spans="1:15" ht="15.75">
      <c r="A33" s="6"/>
      <c r="B33" s="6"/>
      <c r="C33" s="6"/>
      <c r="D33" s="6"/>
      <c r="E33" s="6"/>
      <c r="F33" s="6"/>
      <c r="G33" s="6"/>
      <c r="H33" s="6"/>
      <c r="I33" s="6"/>
      <c r="J33" s="28"/>
      <c r="K33" s="29"/>
      <c r="L33" s="29"/>
      <c r="M33" s="29"/>
      <c r="N33" s="29"/>
      <c r="O33" s="13"/>
    </row>
    <row r="34" spans="1:15" ht="15.75">
      <c r="A34" s="6"/>
      <c r="B34" s="6"/>
      <c r="C34" s="6"/>
      <c r="D34" s="6"/>
      <c r="E34" s="6"/>
      <c r="F34" s="6"/>
      <c r="G34" s="6"/>
      <c r="H34" s="6"/>
      <c r="I34" s="6"/>
      <c r="J34" s="28"/>
      <c r="K34" s="29"/>
      <c r="L34" s="29"/>
      <c r="M34" s="29"/>
      <c r="N34" s="29"/>
      <c r="O34" s="13"/>
    </row>
    <row r="35" spans="1:15" ht="15.75">
      <c r="A35" s="6"/>
      <c r="B35" s="6"/>
      <c r="C35" s="6"/>
      <c r="D35" s="6"/>
      <c r="E35" s="6"/>
      <c r="F35" s="6"/>
      <c r="G35" s="6"/>
      <c r="H35" s="6"/>
      <c r="I35" s="6"/>
      <c r="J35" s="28"/>
      <c r="K35" s="29"/>
      <c r="L35" s="29"/>
      <c r="M35" s="29"/>
      <c r="N35" s="29"/>
      <c r="O35" s="13"/>
    </row>
    <row r="36" spans="1:15" ht="15.75">
      <c r="A36" s="6"/>
      <c r="B36" s="6"/>
      <c r="C36" s="6"/>
      <c r="D36" s="6"/>
      <c r="E36" s="6"/>
      <c r="F36" s="6"/>
      <c r="G36" s="6"/>
      <c r="H36" s="6"/>
      <c r="I36" s="6"/>
      <c r="J36" s="28"/>
      <c r="K36" s="29"/>
      <c r="L36" s="29"/>
      <c r="M36" s="29"/>
      <c r="N36" s="29"/>
      <c r="O36" s="13"/>
    </row>
    <row r="37" spans="1:15" ht="15.75">
      <c r="A37" s="6"/>
      <c r="B37" s="6"/>
      <c r="C37" s="6"/>
      <c r="D37" s="6"/>
      <c r="E37" s="6"/>
      <c r="F37" s="6"/>
      <c r="G37" s="6"/>
      <c r="H37" s="6"/>
      <c r="I37" s="6"/>
      <c r="J37" s="28"/>
      <c r="K37" s="29"/>
      <c r="L37" s="29"/>
      <c r="M37" s="29"/>
      <c r="N37" s="29"/>
      <c r="O37" s="13"/>
    </row>
    <row r="38" spans="1:15" ht="15.75">
      <c r="A38" s="6"/>
      <c r="B38" s="6"/>
      <c r="C38" s="6"/>
      <c r="D38" s="6"/>
      <c r="E38" s="6"/>
      <c r="F38" s="6"/>
      <c r="G38" s="6"/>
      <c r="H38" s="6"/>
      <c r="I38" s="6"/>
      <c r="J38" s="28"/>
      <c r="K38" s="29"/>
      <c r="L38" s="29"/>
      <c r="M38" s="29"/>
      <c r="N38" s="29"/>
      <c r="O38" s="13"/>
    </row>
    <row r="39" spans="1:15" ht="15.75">
      <c r="A39" s="6"/>
      <c r="B39" s="6"/>
      <c r="C39" s="6"/>
      <c r="D39" s="6"/>
      <c r="E39" s="6"/>
      <c r="F39" s="6"/>
      <c r="G39" s="6"/>
      <c r="H39" s="6"/>
      <c r="I39" s="6"/>
      <c r="J39" s="28"/>
      <c r="K39" s="29"/>
      <c r="L39" s="29"/>
      <c r="M39" s="29"/>
      <c r="N39" s="29"/>
      <c r="O39" s="13"/>
    </row>
    <row r="40" spans="1:15" ht="15.75">
      <c r="A40" s="6"/>
      <c r="B40" s="6"/>
      <c r="C40" s="6"/>
      <c r="D40" s="6"/>
      <c r="E40" s="6"/>
      <c r="F40" s="6"/>
      <c r="G40" s="6"/>
      <c r="H40" s="6"/>
      <c r="I40" s="6"/>
      <c r="J40" s="28"/>
      <c r="K40" s="29"/>
      <c r="L40" s="29"/>
      <c r="M40" s="29"/>
      <c r="N40" s="29"/>
      <c r="O40" s="13"/>
    </row>
    <row r="41" spans="1:15" ht="15.75">
      <c r="A41" s="6"/>
      <c r="B41" s="6"/>
      <c r="C41" s="6"/>
      <c r="D41" s="6"/>
      <c r="E41" s="6"/>
      <c r="F41" s="6"/>
      <c r="G41" s="6"/>
      <c r="H41" s="6"/>
      <c r="I41" s="6"/>
      <c r="J41" s="28"/>
      <c r="K41" s="29"/>
      <c r="L41" s="29"/>
      <c r="M41" s="29"/>
      <c r="N41" s="29"/>
      <c r="O41" s="13"/>
    </row>
    <row r="42" spans="10:15" ht="15.75">
      <c r="J42" s="30"/>
      <c r="K42" s="27"/>
      <c r="L42" s="27"/>
      <c r="M42" s="27"/>
      <c r="N42" s="27"/>
      <c r="O42" s="8"/>
    </row>
    <row r="43" spans="10:15" ht="15.75">
      <c r="J43" s="30"/>
      <c r="K43" s="27"/>
      <c r="L43" s="27"/>
      <c r="M43" s="27"/>
      <c r="N43" s="27"/>
      <c r="O43" s="8"/>
    </row>
    <row r="44" spans="10:15" ht="15.75">
      <c r="J44" s="30"/>
      <c r="K44" s="27"/>
      <c r="L44" s="27"/>
      <c r="M44" s="27"/>
      <c r="N44" s="27"/>
      <c r="O44" s="8"/>
    </row>
    <row r="45" spans="1:15" ht="15.75">
      <c r="A45" s="8"/>
      <c r="B45" s="9"/>
      <c r="C45" s="9"/>
      <c r="D45" s="9"/>
      <c r="E45" s="9"/>
      <c r="F45" s="9"/>
      <c r="G45" s="9"/>
      <c r="H45" s="9"/>
      <c r="I45" s="9"/>
      <c r="J45" s="27"/>
      <c r="K45" s="27"/>
      <c r="L45" s="27"/>
      <c r="M45" s="27"/>
      <c r="N45" s="27"/>
      <c r="O45" s="8"/>
    </row>
    <row r="46" spans="1:15" ht="15.75">
      <c r="A46" s="9"/>
      <c r="B46" s="9"/>
      <c r="C46" s="9"/>
      <c r="D46" s="9"/>
      <c r="E46" s="9"/>
      <c r="F46" s="9"/>
      <c r="G46" s="9"/>
      <c r="H46" s="9"/>
      <c r="I46" s="9"/>
      <c r="J46" s="27"/>
      <c r="K46" s="27"/>
      <c r="L46" s="27"/>
      <c r="M46" s="27"/>
      <c r="N46" s="27"/>
      <c r="O46" s="8"/>
    </row>
    <row r="47" spans="1:15" ht="15.75">
      <c r="A47" s="9"/>
      <c r="B47" s="9"/>
      <c r="C47" s="9"/>
      <c r="D47" s="9"/>
      <c r="E47" s="9"/>
      <c r="F47" s="9"/>
      <c r="G47" s="10"/>
      <c r="H47" s="10"/>
      <c r="I47" s="10"/>
      <c r="J47" s="31"/>
      <c r="K47" s="31"/>
      <c r="L47" s="31"/>
      <c r="M47" s="31"/>
      <c r="N47" s="31"/>
      <c r="O47" s="19"/>
    </row>
    <row r="48" spans="1:15" ht="15.75">
      <c r="A48" s="9"/>
      <c r="B48" s="9"/>
      <c r="C48" s="9"/>
      <c r="D48" s="9"/>
      <c r="E48" s="9"/>
      <c r="F48" s="9"/>
      <c r="G48" s="7"/>
      <c r="H48" s="7"/>
      <c r="I48" s="7"/>
      <c r="J48" s="32"/>
      <c r="K48" s="32"/>
      <c r="L48" s="32"/>
      <c r="M48" s="32"/>
      <c r="N48" s="32"/>
      <c r="O48" s="20"/>
    </row>
    <row r="49" spans="1:15" ht="15.75">
      <c r="A49" s="9"/>
      <c r="B49" s="9"/>
      <c r="C49" s="9"/>
      <c r="D49" s="9"/>
      <c r="E49" s="9"/>
      <c r="F49" s="9"/>
      <c r="G49" s="9"/>
      <c r="H49" s="9"/>
      <c r="I49" s="9"/>
      <c r="J49" s="27"/>
      <c r="K49" s="32"/>
      <c r="L49" s="32"/>
      <c r="M49" s="27"/>
      <c r="N49" s="27"/>
      <c r="O49" s="21"/>
    </row>
    <row r="50" spans="1:15" ht="15.75">
      <c r="A50" s="8"/>
      <c r="B50" s="9"/>
      <c r="C50" s="12"/>
      <c r="D50" s="9"/>
      <c r="E50" s="9"/>
      <c r="F50" s="10"/>
      <c r="G50" s="10"/>
      <c r="H50" s="10"/>
      <c r="I50" s="10"/>
      <c r="J50" s="31"/>
      <c r="K50" s="31"/>
      <c r="L50" s="31"/>
      <c r="M50" s="27"/>
      <c r="N50" s="27"/>
      <c r="O50" s="21"/>
    </row>
    <row r="51" spans="1:15" ht="15.75">
      <c r="A51" s="9"/>
      <c r="B51" s="9"/>
      <c r="C51" s="12"/>
      <c r="D51" s="12"/>
      <c r="E51" s="12"/>
      <c r="F51" s="12"/>
      <c r="G51" s="12"/>
      <c r="H51" s="12"/>
      <c r="I51" s="12"/>
      <c r="J51" s="29"/>
      <c r="K51" s="32"/>
      <c r="L51" s="32"/>
      <c r="M51" s="32"/>
      <c r="N51" s="32"/>
      <c r="O51" s="20"/>
    </row>
    <row r="52" spans="1:14" ht="15.75">
      <c r="A52" s="9"/>
      <c r="B52" s="9"/>
      <c r="C52" s="12"/>
      <c r="D52" s="12"/>
      <c r="E52" s="12"/>
      <c r="F52" s="12"/>
      <c r="G52" s="12"/>
      <c r="H52" s="12"/>
      <c r="I52" s="12"/>
      <c r="J52" s="29"/>
      <c r="K52" s="32"/>
      <c r="L52" s="32"/>
      <c r="M52" s="27"/>
      <c r="N52" s="27"/>
    </row>
    <row r="53" spans="1:14" ht="15.75">
      <c r="A53" s="9"/>
      <c r="B53" s="9"/>
      <c r="C53" s="12"/>
      <c r="D53" s="12"/>
      <c r="E53" s="12"/>
      <c r="F53" s="12"/>
      <c r="G53" s="12"/>
      <c r="H53" s="12"/>
      <c r="I53" s="12"/>
      <c r="J53" s="12"/>
      <c r="K53" s="15"/>
      <c r="N53" s="8"/>
    </row>
    <row r="54" spans="1:10" ht="15.75">
      <c r="A54" s="9"/>
      <c r="B54" s="9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9"/>
      <c r="B55" s="9"/>
      <c r="C55" s="12"/>
      <c r="D55" s="12"/>
      <c r="E55" s="12"/>
      <c r="F55" s="12"/>
      <c r="G55" s="12"/>
      <c r="H55" s="12"/>
      <c r="I55" s="12"/>
      <c r="J55" s="12"/>
    </row>
    <row r="56" spans="1:10" ht="15.75">
      <c r="A56" s="9"/>
      <c r="B56" s="9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9"/>
      <c r="B57" s="9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9"/>
      <c r="B58" s="9"/>
      <c r="C58" s="12"/>
      <c r="D58" s="12"/>
      <c r="E58" s="12"/>
      <c r="F58" s="12"/>
      <c r="G58" s="12"/>
      <c r="H58" s="12"/>
      <c r="I58" s="12"/>
      <c r="J58" s="12"/>
    </row>
    <row r="59" spans="1:10" ht="15.75">
      <c r="A59" s="9"/>
      <c r="B59" s="9"/>
      <c r="C59" s="12"/>
      <c r="D59" s="12"/>
      <c r="E59" s="12"/>
      <c r="F59" s="12"/>
      <c r="G59" s="12"/>
      <c r="H59" s="12"/>
      <c r="I59" s="12"/>
      <c r="J59" s="12"/>
    </row>
    <row r="60" spans="3:10" ht="15.75">
      <c r="C60" s="11"/>
      <c r="D60" s="11"/>
      <c r="E60" s="11"/>
      <c r="F60" s="11"/>
      <c r="G60" s="11"/>
      <c r="H60" s="11"/>
      <c r="I60" s="11"/>
      <c r="J60" s="11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Village of Endicott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VOETREASURER</dc:creator>
  <cp:keywords/>
  <dc:description/>
  <cp:lastModifiedBy>Microsoft Office User</cp:lastModifiedBy>
  <cp:lastPrinted>2023-05-10T18:55:32Z</cp:lastPrinted>
  <dcterms:created xsi:type="dcterms:W3CDTF">2009-04-07T12:51:11Z</dcterms:created>
  <dcterms:modified xsi:type="dcterms:W3CDTF">2023-05-15T14:25:31Z</dcterms:modified>
  <cp:category/>
  <cp:version/>
  <cp:contentType/>
  <cp:contentStatus/>
</cp:coreProperties>
</file>